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im" sheetId="1" r:id="rId1"/>
  </sheets>
  <definedNames>
    <definedName name="_xlnm.Print_Area" localSheetId="0">'Asim'!$A$1:$C$21</definedName>
  </definedNames>
  <calcPr fullCalcOnLoad="1"/>
</workbook>
</file>

<file path=xl/sharedStrings.xml><?xml version="1.0" encoding="utf-8"?>
<sst xmlns="http://schemas.openxmlformats.org/spreadsheetml/2006/main" count="41" uniqueCount="38">
  <si>
    <t>Límite</t>
  </si>
  <si>
    <t>Cuota</t>
  </si>
  <si>
    <t>Porcentaje</t>
  </si>
  <si>
    <t>inferior</t>
  </si>
  <si>
    <t>superior</t>
  </si>
  <si>
    <t>fija</t>
  </si>
  <si>
    <t>Totales</t>
  </si>
  <si>
    <t>Tarifa correspondiente al periodo:</t>
  </si>
  <si>
    <t>Impuesto</t>
  </si>
  <si>
    <t>En adelante</t>
  </si>
  <si>
    <t>Días del periodo de pago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</si>
  <si>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</si>
  <si>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</si>
  <si>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</si>
  <si>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</si>
  <si>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</si>
  <si>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</si>
  <si>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</si>
  <si>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Ingreso</t>
  </si>
  <si>
    <t>Cálculo del impuesto sobre la renta de las personas físicas con actividades asimilables</t>
  </si>
  <si>
    <t>Concepto del ingreso (la fracción es del art. 110)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</si>
  <si>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</si>
  <si>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</si>
  <si>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</si>
  <si>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</si>
  <si>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Actividad empresarial asimilable a salarios opc. (VI)</t>
  </si>
  <si>
    <t>Aunque a los asimilables no les aplica el subsidio para el empleo, en el artículo 149 del Reglamento de la LISR</t>
  </si>
  <si>
    <t>está la posibilidad de hacerles retenciones "por periodos comprendidos en dos meses de calendario". Combinando</t>
  </si>
  <si>
    <t>los dos textos legales se ve que está abierta la posibilidad de hacer pagos por periodos de diversa duración.</t>
  </si>
  <si>
    <t>Nombre del prestador del servicio:</t>
  </si>
  <si>
    <t>Otros ingresos asimilables</t>
  </si>
  <si>
    <t>Tarifa artículo 96</t>
  </si>
  <si>
    <t>Enero 2014</t>
  </si>
  <si>
    <t>Límite inferior</t>
  </si>
  <si>
    <t>Límite superior</t>
  </si>
  <si>
    <t>Cuota fija</t>
  </si>
  <si>
    <t>a salarios según el artículo 96 de la Ley del Impuesto sobre la Renta</t>
  </si>
  <si>
    <t>para el año 2015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</si>
</sst>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0" xfId="0" applyAlignment="1" applyProtection="1" quotePrefix="1">
      <alignment horizontal="left"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ont="1" applyAlignment="1">
      <alignment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>
      <alignment/>
    </xf>
    <xf numFmtId="4" fontId="0" fillId="0" borderId="4" xfId="0" applyBorder="1" applyAlignment="1" quotePrefix="1">
      <alignment horizontal="left" vertical="center" wrapText="1"/>
    </xf>
    <xf numFmtId="4" fontId="0" fillId="0" borderId="5" xfId="0" applyBorder="1" applyAlignment="1" applyProtection="1">
      <alignment horizontal="left"/>
      <protection locked="0"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5" xfId="0" applyBorder="1" applyAlignment="1">
      <alignment horizontal="left"/>
    </xf>
    <xf numFmtId="4" fontId="0" fillId="0" borderId="7" xfId="0" applyBorder="1" applyAlignment="1" quotePrefix="1">
      <alignment horizontal="left"/>
    </xf>
    <xf numFmtId="4" fontId="0" fillId="0" borderId="7" xfId="0" applyBorder="1" applyAlignment="1">
      <alignment horizontal="left"/>
    </xf>
    <xf numFmtId="4" fontId="0" fillId="0" borderId="6" xfId="0" applyBorder="1" applyAlignment="1" quotePrefix="1">
      <alignment horizontal="left" vertical="center"/>
    </xf>
    <xf numFmtId="4" fontId="0" fillId="0" borderId="7" xfId="0" applyBorder="1" applyAlignment="1" applyProtection="1" quotePrefix="1">
      <alignment horizontal="left"/>
      <protection locked="0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35.7109375" style="0" customWidth="1"/>
    <col min="3" max="3" width="20.7109375" style="0" customWidth="1"/>
    <col min="4" max="4" width="17.7109375" style="0" customWidth="1"/>
    <col min="5" max="8" width="18.7109375" style="0" customWidth="1"/>
    <col min="9" max="9" width="1.7109375" style="0" customWidth="1"/>
    <col min="10" max="11" width="12.7109375" style="0" customWidth="1"/>
    <col min="12" max="12" width="11.7109375" style="0" customWidth="1"/>
    <col min="13" max="13" width="12.28125" style="0" customWidth="1"/>
    <col min="14" max="14" width="12.7109375" style="0" customWidth="1"/>
    <col min="15" max="15" width="18.7109375" style="0" customWidth="1"/>
    <col min="16" max="16" width="1.7109375" style="0" customWidth="1"/>
  </cols>
  <sheetData>
    <row r="1" spans="1:10" ht="12.75">
      <c r="A1" s="2" t="s">
        <v>19</v>
      </c>
      <c r="B1" s="2"/>
      <c r="C1" s="2"/>
      <c r="J1" s="1" t="s">
        <v>31</v>
      </c>
    </row>
    <row r="2" spans="1:3" ht="12.75">
      <c r="A2" s="2" t="s">
        <v>36</v>
      </c>
      <c r="B2" s="2"/>
      <c r="C2" s="2"/>
    </row>
    <row r="3" spans="1:3" ht="12.75">
      <c r="A3" s="2" t="s">
        <v>37</v>
      </c>
      <c r="B3" s="2"/>
      <c r="C3" s="2"/>
    </row>
    <row r="6" spans="1:10" ht="12.75">
      <c r="A6" s="15" t="s">
        <v>29</v>
      </c>
      <c r="B6" s="15"/>
      <c r="C6" s="11"/>
      <c r="D6" s="11"/>
      <c r="J6" s="1" t="s">
        <v>32</v>
      </c>
    </row>
    <row r="7" spans="3:15" ht="12.75">
      <c r="C7" s="12"/>
      <c r="D7" s="12"/>
      <c r="O7" s="1"/>
    </row>
    <row r="8" spans="1:13" ht="24.75" customHeight="1">
      <c r="A8" s="28" t="s">
        <v>20</v>
      </c>
      <c r="B8" s="20"/>
      <c r="C8" s="13" t="s">
        <v>18</v>
      </c>
      <c r="D8" s="18"/>
      <c r="J8" s="30" t="s">
        <v>33</v>
      </c>
      <c r="K8" s="31" t="s">
        <v>34</v>
      </c>
      <c r="L8" s="30" t="s">
        <v>35</v>
      </c>
      <c r="M8" s="30" t="s">
        <v>2</v>
      </c>
    </row>
    <row r="9" spans="1:13" ht="12.75">
      <c r="A9" s="26" t="s">
        <v>21</v>
      </c>
      <c r="B9" s="24"/>
      <c r="C9" s="8"/>
      <c r="D9" s="19"/>
      <c r="J9">
        <v>0.01</v>
      </c>
      <c r="K9">
        <v>496.07</v>
      </c>
      <c r="L9">
        <v>0</v>
      </c>
      <c r="M9" s="3">
        <v>0.0192</v>
      </c>
    </row>
    <row r="10" spans="1:13" ht="12.75">
      <c r="A10" s="26" t="s">
        <v>22</v>
      </c>
      <c r="B10" s="24"/>
      <c r="C10" s="8"/>
      <c r="D10" s="19"/>
      <c r="J10">
        <v>496.08</v>
      </c>
      <c r="K10">
        <v>4210.41</v>
      </c>
      <c r="L10">
        <v>9.52</v>
      </c>
      <c r="M10" s="3">
        <v>0.064</v>
      </c>
    </row>
    <row r="11" spans="1:13" ht="12.75">
      <c r="A11" s="26" t="s">
        <v>23</v>
      </c>
      <c r="B11" s="24"/>
      <c r="C11" s="8"/>
      <c r="D11" s="19"/>
      <c r="J11">
        <v>4210.42</v>
      </c>
      <c r="K11">
        <v>7399.42</v>
      </c>
      <c r="L11">
        <v>247.24</v>
      </c>
      <c r="M11" s="3">
        <v>0.10880000000000001</v>
      </c>
    </row>
    <row r="12" spans="1:13" ht="12.75">
      <c r="A12" s="26" t="s">
        <v>24</v>
      </c>
      <c r="B12" s="24"/>
      <c r="C12" s="8"/>
      <c r="D12" s="19"/>
      <c r="J12">
        <v>7399.43</v>
      </c>
      <c r="K12">
        <v>8601.5</v>
      </c>
      <c r="L12">
        <v>594.21</v>
      </c>
      <c r="M12" s="3">
        <v>0.16</v>
      </c>
    </row>
    <row r="13" spans="1:13" ht="12.75">
      <c r="A13" s="27" t="s">
        <v>25</v>
      </c>
      <c r="B13" s="25"/>
      <c r="C13" s="8"/>
      <c r="D13" s="19"/>
      <c r="J13">
        <v>8601.51</v>
      </c>
      <c r="K13" s="7">
        <v>10298.35</v>
      </c>
      <c r="L13">
        <v>786.54</v>
      </c>
      <c r="M13" s="3">
        <v>0.17920000000000003</v>
      </c>
    </row>
    <row r="14" spans="1:13" ht="12.75">
      <c r="A14" s="29" t="s">
        <v>30</v>
      </c>
      <c r="B14" s="21"/>
      <c r="C14" s="8"/>
      <c r="D14" s="19"/>
      <c r="J14">
        <v>10298.36</v>
      </c>
      <c r="K14" s="7">
        <v>20770.29</v>
      </c>
      <c r="L14">
        <v>1090.61</v>
      </c>
      <c r="M14" s="3">
        <v>0.2136</v>
      </c>
    </row>
    <row r="15" spans="1:13" ht="12.75">
      <c r="A15" s="23" t="s">
        <v>6</v>
      </c>
      <c r="B15" s="22"/>
      <c r="C15" s="4">
        <f>SUM(C9:C14)</f>
        <v>0</v>
      </c>
      <c r="D15" s="19"/>
      <c r="J15">
        <v>20770.3</v>
      </c>
      <c r="K15" s="7">
        <v>32736.83</v>
      </c>
      <c r="L15">
        <v>3327.42</v>
      </c>
      <c r="M15" s="3">
        <v>0.2352</v>
      </c>
    </row>
    <row r="16" spans="10:13" ht="12.75">
      <c r="J16">
        <v>32736.84</v>
      </c>
      <c r="K16" s="7">
        <v>62500</v>
      </c>
      <c r="L16">
        <v>6141.95</v>
      </c>
      <c r="M16" s="3">
        <v>0.3</v>
      </c>
    </row>
    <row r="17" spans="1:13" ht="13.5" thickBot="1">
      <c r="A17" s="1" t="s">
        <v>11</v>
      </c>
      <c r="B17" s="1"/>
      <c r="C17" s="14">
        <f>ROUND(N46,2)</f>
        <v>0</v>
      </c>
      <c r="D17" s="19"/>
      <c r="J17">
        <v>62500.01</v>
      </c>
      <c r="K17" s="9">
        <v>83333.33</v>
      </c>
      <c r="L17">
        <v>15070.9</v>
      </c>
      <c r="M17" s="3">
        <v>0.32</v>
      </c>
    </row>
    <row r="18" spans="1:13" ht="13.5" thickTop="1">
      <c r="A18" s="6"/>
      <c r="B18" s="6"/>
      <c r="C18" s="6"/>
      <c r="D18" s="6"/>
      <c r="J18">
        <v>83333.34</v>
      </c>
      <c r="K18">
        <v>250000</v>
      </c>
      <c r="L18">
        <v>21737.57</v>
      </c>
      <c r="M18" s="3">
        <v>0.34</v>
      </c>
    </row>
    <row r="19" spans="3:13" ht="12.75">
      <c r="C19" s="6"/>
      <c r="D19" s="6"/>
      <c r="J19">
        <v>250000.01</v>
      </c>
      <c r="K19" s="5" t="s">
        <v>9</v>
      </c>
      <c r="L19">
        <v>78404.23</v>
      </c>
      <c r="M19" s="3">
        <v>0.35</v>
      </c>
    </row>
    <row r="20" spans="1:4" ht="12.75">
      <c r="A20" s="1"/>
      <c r="B20" s="1"/>
      <c r="C20" s="6"/>
      <c r="D20" s="6"/>
    </row>
    <row r="21" spans="1:4" ht="12.75">
      <c r="A21" s="1" t="s">
        <v>17</v>
      </c>
      <c r="B21" s="1"/>
      <c r="C21" s="16">
        <v>30.4</v>
      </c>
      <c r="D21" s="6"/>
    </row>
    <row r="22" spans="3:11" ht="12.75">
      <c r="C22" s="6"/>
      <c r="D22" s="6"/>
      <c r="K22" s="7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1:2" ht="12.75">
      <c r="A27" s="1"/>
      <c r="B27" s="1"/>
    </row>
    <row r="28" spans="1:13" ht="12.75">
      <c r="A28" t="s">
        <v>12</v>
      </c>
      <c r="C28" s="6"/>
      <c r="D28" s="6"/>
      <c r="J28" s="1" t="s">
        <v>10</v>
      </c>
      <c r="L28" s="17">
        <f>C21</f>
        <v>30.4</v>
      </c>
      <c r="M28" s="10"/>
    </row>
    <row r="29" spans="1:4" ht="12.75">
      <c r="A29" s="1" t="s">
        <v>15</v>
      </c>
      <c r="B29" s="1"/>
      <c r="C29" s="6"/>
      <c r="D29" s="6"/>
    </row>
    <row r="30" spans="1:4" ht="12.75">
      <c r="A30" t="s">
        <v>13</v>
      </c>
      <c r="C30" s="6"/>
      <c r="D30" s="6"/>
    </row>
    <row r="31" spans="1:10" ht="12.75">
      <c r="A31" t="s">
        <v>14</v>
      </c>
      <c r="C31" s="6"/>
      <c r="D31" s="6"/>
      <c r="J31" s="1" t="s">
        <v>7</v>
      </c>
    </row>
    <row r="32" spans="1:2" ht="12.75">
      <c r="A32" s="1" t="s">
        <v>16</v>
      </c>
      <c r="B32" s="1"/>
    </row>
    <row r="33" spans="1:14" ht="12.75">
      <c r="A33" t="s">
        <v>26</v>
      </c>
      <c r="J33" t="s">
        <v>0</v>
      </c>
      <c r="K33" t="s">
        <v>0</v>
      </c>
      <c r="L33" t="s">
        <v>1</v>
      </c>
      <c r="M33" t="s">
        <v>2</v>
      </c>
      <c r="N33" t="s">
        <v>8</v>
      </c>
    </row>
    <row r="34" spans="1:12" ht="12.75">
      <c r="A34" s="1" t="s">
        <v>27</v>
      </c>
      <c r="B34" s="1"/>
      <c r="J34" t="s">
        <v>3</v>
      </c>
      <c r="K34" t="s">
        <v>4</v>
      </c>
      <c r="L34" t="s">
        <v>5</v>
      </c>
    </row>
    <row r="35" spans="1:14" ht="12.75">
      <c r="A35" s="1" t="s">
        <v>28</v>
      </c>
      <c r="B35" s="1"/>
      <c r="C35" s="5"/>
      <c r="D35" s="5"/>
      <c r="J35">
        <v>0.01</v>
      </c>
      <c r="K35">
        <f aca="true" t="shared" si="0" ref="K35:L44">ROUND(K9/30.4*$L$28,2)</f>
        <v>496.07</v>
      </c>
      <c r="L35">
        <f t="shared" si="0"/>
        <v>0</v>
      </c>
      <c r="M35" s="3">
        <v>0.0192</v>
      </c>
      <c r="N35">
        <f>IF(AND($C$15&gt;0,$C$15&lt;J36),C15*M35,0)</f>
        <v>0</v>
      </c>
    </row>
    <row r="36" spans="1:14" ht="12.75">
      <c r="A36" s="1"/>
      <c r="B36" s="1"/>
      <c r="J36">
        <f>0.01+K35</f>
        <v>496.08</v>
      </c>
      <c r="K36">
        <f t="shared" si="0"/>
        <v>4210.41</v>
      </c>
      <c r="L36">
        <f t="shared" si="0"/>
        <v>9.52</v>
      </c>
      <c r="M36" s="3">
        <v>0.064</v>
      </c>
      <c r="N36">
        <f>IF(AND($C$15&lt;J37,$C$15&gt;K35),($C$15-J36)*M36+L36,0)</f>
        <v>0</v>
      </c>
    </row>
    <row r="37" spans="1:14" ht="12.75">
      <c r="A37" s="1"/>
      <c r="B37" s="1"/>
      <c r="J37">
        <f>0.01+K36</f>
        <v>4210.42</v>
      </c>
      <c r="K37">
        <f t="shared" si="0"/>
        <v>7399.42</v>
      </c>
      <c r="L37">
        <f t="shared" si="0"/>
        <v>247.24</v>
      </c>
      <c r="M37" s="3">
        <v>0.10880000000000001</v>
      </c>
      <c r="N37">
        <f>IF(AND($C$15&lt;J38,$C$15&gt;K36),($C$15-J37)*M37+L37,0)</f>
        <v>0</v>
      </c>
    </row>
    <row r="38" spans="1:14" ht="12.75">
      <c r="A38" s="1"/>
      <c r="B38" s="1"/>
      <c r="J38">
        <f aca="true" t="shared" si="1" ref="J38:J44">0.01+K37</f>
        <v>7399.43</v>
      </c>
      <c r="K38">
        <f t="shared" si="0"/>
        <v>8601.5</v>
      </c>
      <c r="L38">
        <f t="shared" si="0"/>
        <v>594.21</v>
      </c>
      <c r="M38" s="3">
        <v>0.16</v>
      </c>
      <c r="N38">
        <f aca="true" t="shared" si="2" ref="N38:N44">IF(AND($C$15&lt;J39,$C$15&gt;K37),($C$15-J38)*M38+L38,0)</f>
        <v>0</v>
      </c>
    </row>
    <row r="39" spans="1:14" ht="12.75">
      <c r="A39" s="1"/>
      <c r="B39" s="1"/>
      <c r="J39">
        <f t="shared" si="1"/>
        <v>8601.51</v>
      </c>
      <c r="K39">
        <f t="shared" si="0"/>
        <v>10298.35</v>
      </c>
      <c r="L39">
        <f t="shared" si="0"/>
        <v>786.54</v>
      </c>
      <c r="M39" s="3">
        <v>0.17920000000000003</v>
      </c>
      <c r="N39">
        <f t="shared" si="2"/>
        <v>0</v>
      </c>
    </row>
    <row r="40" spans="1:14" ht="12.75">
      <c r="A40" s="1"/>
      <c r="B40" s="1"/>
      <c r="J40">
        <f t="shared" si="1"/>
        <v>10298.36</v>
      </c>
      <c r="K40">
        <f t="shared" si="0"/>
        <v>20770.29</v>
      </c>
      <c r="L40">
        <f t="shared" si="0"/>
        <v>1090.61</v>
      </c>
      <c r="M40" s="3">
        <v>0.2136</v>
      </c>
      <c r="N40">
        <f t="shared" si="2"/>
        <v>0</v>
      </c>
    </row>
    <row r="41" spans="10:14" ht="12.75">
      <c r="J41">
        <f t="shared" si="1"/>
        <v>20770.3</v>
      </c>
      <c r="K41">
        <f t="shared" si="0"/>
        <v>32736.83</v>
      </c>
      <c r="L41">
        <f t="shared" si="0"/>
        <v>3327.42</v>
      </c>
      <c r="M41" s="3">
        <v>0.2352</v>
      </c>
      <c r="N41">
        <f t="shared" si="2"/>
        <v>0</v>
      </c>
    </row>
    <row r="42" spans="10:14" ht="12.75">
      <c r="J42">
        <f t="shared" si="1"/>
        <v>32736.84</v>
      </c>
      <c r="K42">
        <f t="shared" si="0"/>
        <v>62500</v>
      </c>
      <c r="L42">
        <f t="shared" si="0"/>
        <v>6141.95</v>
      </c>
      <c r="M42" s="3">
        <v>0.3</v>
      </c>
      <c r="N42">
        <f t="shared" si="2"/>
        <v>0</v>
      </c>
    </row>
    <row r="43" spans="10:14" ht="12.75">
      <c r="J43">
        <f t="shared" si="1"/>
        <v>62500.01</v>
      </c>
      <c r="K43">
        <f t="shared" si="0"/>
        <v>83333.33</v>
      </c>
      <c r="L43">
        <f t="shared" si="0"/>
        <v>15070.9</v>
      </c>
      <c r="M43" s="3">
        <v>0.32</v>
      </c>
      <c r="N43">
        <f t="shared" si="2"/>
        <v>0</v>
      </c>
    </row>
    <row r="44" spans="10:14" ht="12.75">
      <c r="J44">
        <f t="shared" si="1"/>
        <v>83333.34</v>
      </c>
      <c r="K44">
        <f t="shared" si="0"/>
        <v>250000</v>
      </c>
      <c r="L44">
        <f t="shared" si="0"/>
        <v>21737.57</v>
      </c>
      <c r="M44" s="3">
        <v>0.34</v>
      </c>
      <c r="N44">
        <f t="shared" si="2"/>
        <v>0</v>
      </c>
    </row>
    <row r="45" spans="10:14" ht="12.75">
      <c r="J45">
        <f>0.01+K44</f>
        <v>250000.01</v>
      </c>
      <c r="K45" s="5" t="s">
        <v>9</v>
      </c>
      <c r="L45">
        <f>ROUND(L19/30.4*$L$28,2)</f>
        <v>78404.23</v>
      </c>
      <c r="M45" s="3">
        <v>0.35</v>
      </c>
      <c r="N45">
        <f>IF($C$15&gt;K44,($C$15-J45)*M45+L45,0)</f>
        <v>0</v>
      </c>
    </row>
    <row r="46" ht="12.75">
      <c r="N46">
        <f>SUM(N35:N45)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2008-07-04T14:10:32Z</cp:lastPrinted>
  <dcterms:created xsi:type="dcterms:W3CDTF">2005-02-24T01:13:05Z</dcterms:created>
  <dcterms:modified xsi:type="dcterms:W3CDTF">2015-01-30T15:01:02Z</dcterms:modified>
  <cp:category/>
  <cp:version/>
  <cp:contentType/>
  <cp:contentStatus/>
</cp:coreProperties>
</file>