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540" activeTab="0"/>
  </bookViews>
  <sheets>
    <sheet name="Cei" sheetId="1" r:id="rId1"/>
    <sheet name="Tarifa154" sheetId="2" r:id="rId2"/>
    <sheet name="INPC" sheetId="3" r:id="rId3"/>
  </sheets>
  <definedNames>
    <definedName name="_xlnm.Print_Area" localSheetId="0">'Cei'!$A$1:$I$44</definedName>
    <definedName name="inpc">'INPC'!$A$1:$B$528</definedName>
  </definedNames>
  <calcPr fullCalcOnLoad="1"/>
</workbook>
</file>

<file path=xl/sharedStrings.xml><?xml version="1.0" encoding="utf-8"?>
<sst xmlns="http://schemas.openxmlformats.org/spreadsheetml/2006/main" count="52" uniqueCount="44">
  <si>
    <t>CÁLCULO DEL IMPUESTO A RETENER EN ENAJENACIÓN DE INMUEBLES</t>
  </si>
  <si>
    <t>PERSONAS FÍSICAS</t>
  </si>
  <si>
    <t>Nombre del propietario</t>
  </si>
  <si>
    <t>Fecha de adquisición</t>
  </si>
  <si>
    <t>Concepto</t>
  </si>
  <si>
    <t>Costo de la inversión</t>
  </si>
  <si>
    <t>Depreciación acumulada</t>
  </si>
  <si>
    <t>Monto por redimir</t>
  </si>
  <si>
    <t>INPC fecha de adquis.</t>
  </si>
  <si>
    <t>INPC mes ant. a enaj.</t>
  </si>
  <si>
    <t>Factor de actualización</t>
  </si>
  <si>
    <t>Costo del bien deducible</t>
  </si>
  <si>
    <t>Sr. González</t>
  </si>
  <si>
    <t>Terreno</t>
  </si>
  <si>
    <t>Edificio</t>
  </si>
  <si>
    <t>Totales</t>
  </si>
  <si>
    <t>Detalle de la operación y cálculo del impuesto</t>
  </si>
  <si>
    <t>Metros cuadrados</t>
  </si>
  <si>
    <t>Precio de venta por metro</t>
  </si>
  <si>
    <t>Precio de venta del inmueble</t>
  </si>
  <si>
    <t>Costo fiscal del inmueble</t>
  </si>
  <si>
    <t>Utilidad (pérdida) en la operación</t>
  </si>
  <si>
    <t>En su caso, porcentaje de participación del copropietario</t>
  </si>
  <si>
    <t>En su caso, número de operaciones de compraventa</t>
  </si>
  <si>
    <t>Utilidad en venta del (co)propietario por cada operación</t>
  </si>
  <si>
    <t>Impuesto correspondiente a un año</t>
  </si>
  <si>
    <t>Impuesto del copropietario en cada operación:</t>
  </si>
  <si>
    <t>Impuesto del copropietario en todas las operaciones:</t>
  </si>
  <si>
    <t>Si todos tienen la misma participación, total causado en la enajenación:</t>
  </si>
  <si>
    <t>Límite</t>
  </si>
  <si>
    <t>Cuota</t>
  </si>
  <si>
    <t>Porcentaje</t>
  </si>
  <si>
    <t>inferior</t>
  </si>
  <si>
    <t>superior</t>
  </si>
  <si>
    <t>fija</t>
  </si>
  <si>
    <t xml:space="preserve"> En adelante</t>
  </si>
  <si>
    <t>Mes y año de la operación</t>
  </si>
  <si>
    <t>Años transcurridos*</t>
  </si>
  <si>
    <t>* Si se desea poner número de años diferente al calculado, escribirlo en la celda D29</t>
  </si>
  <si>
    <t>Tarifas artículo 113</t>
  </si>
  <si>
    <t>En adelante</t>
  </si>
  <si>
    <t>Base del impuesto según tarifa del artículo 154</t>
  </si>
  <si>
    <t>Enero 2010</t>
  </si>
  <si>
    <t>Tarifa artículo 154 para 2012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</si>
</sst>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0_)"/>
    <numFmt numFmtId="174" formatCode="0.000_)"/>
    <numFmt numFmtId="175" formatCode="0.000000"/>
    <numFmt numFmtId="176" formatCode="0.000"/>
    <numFmt numFmtId="177" formatCode="0.0000"/>
    <numFmt numFmtId="178" formatCode="0.0%"/>
  </numFmts>
  <fonts count="3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NumberFormat="1" applyAlignment="1">
      <alignment/>
    </xf>
    <xf numFmtId="4" fontId="0" fillId="0" borderId="0" xfId="0" applyFont="1" applyAlignment="1" applyProtection="1">
      <alignment horizontal="left"/>
      <protection/>
    </xf>
    <xf numFmtId="4" fontId="0" fillId="0" borderId="0" xfId="0" applyFont="1" applyAlignment="1">
      <alignment/>
    </xf>
    <xf numFmtId="4" fontId="0" fillId="0" borderId="0" xfId="0" applyFont="1" applyAlignment="1" applyProtection="1" quotePrefix="1">
      <alignment horizontal="left"/>
      <protection/>
    </xf>
    <xf numFmtId="10" fontId="0" fillId="0" borderId="0" xfId="0" applyNumberFormat="1" applyAlignment="1" applyProtection="1">
      <alignment/>
      <protection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C5" sqref="C5"/>
    </sheetView>
  </sheetViews>
  <sheetFormatPr defaultColWidth="12" defaultRowHeight="12.75"/>
  <cols>
    <col min="1" max="5" width="11.83203125" style="0" customWidth="1"/>
    <col min="6" max="6" width="12.83203125" style="0" customWidth="1"/>
    <col min="7" max="8" width="11.83203125" style="0" customWidth="1"/>
    <col min="9" max="9" width="12.83203125" style="0" customWidth="1"/>
  </cols>
  <sheetData>
    <row r="1" spans="1:9" ht="12.75">
      <c r="A1" s="19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9" t="s">
        <v>1</v>
      </c>
      <c r="B2" s="18"/>
      <c r="C2" s="18"/>
      <c r="D2" s="18"/>
      <c r="E2" s="18"/>
      <c r="F2" s="18"/>
      <c r="G2" s="18"/>
      <c r="H2" s="18"/>
      <c r="I2" s="18"/>
    </row>
    <row r="5" spans="1:9" ht="12.75">
      <c r="A5" t="s">
        <v>2</v>
      </c>
      <c r="C5" t="s">
        <v>12</v>
      </c>
      <c r="I5" s="4">
        <f ca="1">TODAY()</f>
        <v>41313</v>
      </c>
    </row>
    <row r="6" spans="1:9" ht="12.75">
      <c r="A6" t="s">
        <v>36</v>
      </c>
      <c r="C6" s="4">
        <f ca="1">TODAY()</f>
        <v>41313</v>
      </c>
      <c r="I6" s="5">
        <f ca="1">NOW()</f>
        <v>41313.34684131944</v>
      </c>
    </row>
    <row r="7" spans="1:9" ht="25.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3" t="s">
        <v>8</v>
      </c>
      <c r="G7" s="2" t="s">
        <v>9</v>
      </c>
      <c r="H7" s="2" t="s">
        <v>10</v>
      </c>
      <c r="I7" s="2" t="s">
        <v>11</v>
      </c>
    </row>
    <row r="8" spans="1:9" ht="12.75">
      <c r="A8" s="6">
        <v>25204</v>
      </c>
      <c r="B8" t="s">
        <v>13</v>
      </c>
      <c r="C8">
        <v>1000</v>
      </c>
      <c r="D8">
        <v>0</v>
      </c>
      <c r="E8">
        <f>C8-D8</f>
        <v>1000</v>
      </c>
      <c r="F8" s="9">
        <f>VLOOKUP(A8,inpc,2)</f>
        <v>0.015434126596</v>
      </c>
      <c r="G8" s="10">
        <f>VLOOKUP(C6-DAY(C6),inpc,2)</f>
        <v>107.246</v>
      </c>
      <c r="H8" s="11">
        <f>TRUNC(G8/F8,4)</f>
        <v>6948.6277</v>
      </c>
      <c r="I8">
        <f>ROUND(E8*H8,2)</f>
        <v>6948627.7</v>
      </c>
    </row>
    <row r="9" spans="1:9" ht="12.75">
      <c r="A9" s="6">
        <f>A8</f>
        <v>25204</v>
      </c>
      <c r="B9" t="s">
        <v>14</v>
      </c>
      <c r="C9">
        <v>200</v>
      </c>
      <c r="D9">
        <f>IF(TRUNC((C6-A9)/365.25)*0.03*C9&gt;C9*0.8,C9*0.8,TRUNC((C6-A9)/365.25)*0.03*C9)</f>
        <v>160</v>
      </c>
      <c r="E9">
        <f>C9-D9</f>
        <v>40</v>
      </c>
      <c r="F9" s="9">
        <f>VLOOKUP(A9,inpc,2)</f>
        <v>0.015434126596</v>
      </c>
      <c r="G9" s="10">
        <f>G8</f>
        <v>107.246</v>
      </c>
      <c r="H9" s="11">
        <f>TRUNC(G9/F9,4)</f>
        <v>6948.6277</v>
      </c>
      <c r="I9">
        <f>ROUND(E9*H9,2)</f>
        <v>277945.11</v>
      </c>
    </row>
    <row r="10" spans="2:9" ht="13.5" thickBot="1">
      <c r="B10" t="s">
        <v>15</v>
      </c>
      <c r="C10" s="20">
        <f>SUM(C8:C9)</f>
        <v>1200</v>
      </c>
      <c r="D10" s="20">
        <f>SUM(D8:D9)</f>
        <v>160</v>
      </c>
      <c r="E10" s="20">
        <f>SUM(E8:E9)</f>
        <v>1040</v>
      </c>
      <c r="I10" s="20">
        <f>SUM(I8:I9)</f>
        <v>7226572.8100000005</v>
      </c>
    </row>
    <row r="11" ht="13.5" thickTop="1"/>
    <row r="13" ht="12.75">
      <c r="A13" t="s">
        <v>16</v>
      </c>
    </row>
    <row r="16" spans="1:6" ht="12.75">
      <c r="A16" t="s">
        <v>17</v>
      </c>
      <c r="F16">
        <v>10000</v>
      </c>
    </row>
    <row r="17" spans="1:6" ht="12.75">
      <c r="A17" t="s">
        <v>18</v>
      </c>
      <c r="F17">
        <v>1000</v>
      </c>
    </row>
    <row r="18" spans="1:6" ht="12.75">
      <c r="A18" t="s">
        <v>19</v>
      </c>
      <c r="F18">
        <f>ROUND(F16*F17,2)</f>
        <v>10000000</v>
      </c>
    </row>
    <row r="19" spans="1:6" ht="12.75">
      <c r="A19" s="1" t="s">
        <v>20</v>
      </c>
      <c r="F19">
        <f>IF(I10&lt;F18*0.1,F18*0.1,I10)</f>
        <v>7226572.8100000005</v>
      </c>
    </row>
    <row r="20" spans="1:6" ht="12.75">
      <c r="A20" t="s">
        <v>21</v>
      </c>
      <c r="F20">
        <f>F18-F19</f>
        <v>2773427.1899999995</v>
      </c>
    </row>
    <row r="23" spans="1:6" ht="12.75">
      <c r="A23" t="s">
        <v>22</v>
      </c>
      <c r="F23" s="12">
        <v>1</v>
      </c>
    </row>
    <row r="24" spans="1:6" ht="12.75">
      <c r="A24" t="s">
        <v>23</v>
      </c>
      <c r="F24" s="13">
        <v>1</v>
      </c>
    </row>
    <row r="27" spans="1:6" ht="12.75">
      <c r="A27" s="1" t="s">
        <v>24</v>
      </c>
      <c r="F27">
        <f>ROUND(F20*F23/F24,2)</f>
        <v>2773427.19</v>
      </c>
    </row>
    <row r="29" spans="1:6" ht="12.75">
      <c r="A29" s="1" t="s">
        <v>37</v>
      </c>
      <c r="D29" s="13">
        <v>0</v>
      </c>
      <c r="F29" s="13">
        <f>IF(D29=0,IF(TRUNC((C6-A8)/365.25)&gt;20,20,TRUNC((C6-A8)/365.25)),IF(D29&lt;1,1,IF(D29&gt;20,20,TRUNC(D29))))</f>
        <v>20</v>
      </c>
    </row>
    <row r="32" spans="1:6" ht="12.75">
      <c r="A32" s="1" t="s">
        <v>41</v>
      </c>
      <c r="F32">
        <f>ROUND(F27/F29,2)</f>
        <v>138671.36</v>
      </c>
    </row>
    <row r="35" spans="1:6" ht="12.75">
      <c r="A35" t="s">
        <v>25</v>
      </c>
      <c r="F35">
        <f>Tarifa154!E37</f>
        <v>16310.909639999994</v>
      </c>
    </row>
    <row r="38" spans="1:6" ht="12.75">
      <c r="A38" s="14" t="s">
        <v>26</v>
      </c>
      <c r="F38">
        <f>ROUND(F35*F29,2)</f>
        <v>326218.19</v>
      </c>
    </row>
    <row r="39" ht="12.75">
      <c r="A39" s="15"/>
    </row>
    <row r="40" ht="12.75">
      <c r="A40" s="15"/>
    </row>
    <row r="41" spans="1:6" ht="12.75">
      <c r="A41" s="16" t="s">
        <v>27</v>
      </c>
      <c r="F41">
        <f>F38*F24</f>
        <v>326218.19</v>
      </c>
    </row>
    <row r="42" ht="12.75">
      <c r="A42" s="15"/>
    </row>
    <row r="43" ht="12.75">
      <c r="A43" s="15"/>
    </row>
    <row r="44" spans="1:6" ht="12.75">
      <c r="A44" s="16" t="s">
        <v>28</v>
      </c>
      <c r="F44">
        <f>F41/F23</f>
        <v>326218.19</v>
      </c>
    </row>
    <row r="49" ht="12.75">
      <c r="A49" s="1" t="s">
        <v>38</v>
      </c>
    </row>
  </sheetData>
  <printOptions horizontalCentered="1"/>
  <pageMargins left="0.1968503937007874" right="0.1968503937007874" top="0.7874015748031497" bottom="0.7874015748031497" header="0" footer="0"/>
  <pageSetup horizontalDpi="300" verticalDpi="300" orientation="portrait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E37"/>
  <sheetViews>
    <sheetView workbookViewId="0" topLeftCell="A1">
      <selection activeCell="A1" sqref="A1"/>
    </sheetView>
  </sheetViews>
  <sheetFormatPr defaultColWidth="12" defaultRowHeight="12.75"/>
  <sheetData>
    <row r="3" ht="12.75">
      <c r="A3" s="1" t="s">
        <v>39</v>
      </c>
    </row>
    <row r="6" ht="12.75">
      <c r="A6" s="1" t="s">
        <v>42</v>
      </c>
    </row>
    <row r="8" spans="1:4" ht="12.75">
      <c r="A8" t="s">
        <v>29</v>
      </c>
      <c r="B8" t="s">
        <v>29</v>
      </c>
      <c r="C8" t="s">
        <v>30</v>
      </c>
      <c r="D8" t="s">
        <v>31</v>
      </c>
    </row>
    <row r="9" spans="1:3" ht="12.75">
      <c r="A9" t="s">
        <v>32</v>
      </c>
      <c r="B9" t="s">
        <v>33</v>
      </c>
      <c r="C9" t="s">
        <v>34</v>
      </c>
    </row>
    <row r="10" spans="1:4" ht="12.75">
      <c r="A10">
        <v>0.01</v>
      </c>
      <c r="B10">
        <v>496.07</v>
      </c>
      <c r="C10">
        <v>0</v>
      </c>
      <c r="D10" s="12">
        <v>0.0192</v>
      </c>
    </row>
    <row r="11" spans="1:4" ht="12.75">
      <c r="A11">
        <v>496.08</v>
      </c>
      <c r="B11">
        <v>4210.41</v>
      </c>
      <c r="C11">
        <v>9.52</v>
      </c>
      <c r="D11" s="12">
        <v>0.064</v>
      </c>
    </row>
    <row r="12" spans="1:4" ht="12.75">
      <c r="A12">
        <v>4210.42</v>
      </c>
      <c r="B12">
        <v>7399.42</v>
      </c>
      <c r="C12">
        <v>247.23</v>
      </c>
      <c r="D12" s="12">
        <v>0.10880000000000001</v>
      </c>
    </row>
    <row r="13" spans="1:4" ht="12.75">
      <c r="A13">
        <v>7399.43</v>
      </c>
      <c r="B13">
        <v>8601.5</v>
      </c>
      <c r="C13">
        <v>594.24</v>
      </c>
      <c r="D13" s="12">
        <v>0.16</v>
      </c>
    </row>
    <row r="14" spans="1:4" ht="12.75">
      <c r="A14">
        <v>8601.51</v>
      </c>
      <c r="B14">
        <v>10298.35</v>
      </c>
      <c r="C14">
        <v>786.55</v>
      </c>
      <c r="D14" s="12">
        <v>0.17920000000000003</v>
      </c>
    </row>
    <row r="15" spans="1:4" ht="12.75">
      <c r="A15">
        <v>10298.36</v>
      </c>
      <c r="B15">
        <v>20770.29</v>
      </c>
      <c r="C15">
        <v>1090.62</v>
      </c>
      <c r="D15" s="12">
        <v>0.2136</v>
      </c>
    </row>
    <row r="16" spans="1:4" ht="12.75">
      <c r="A16">
        <v>20770.3</v>
      </c>
      <c r="B16">
        <v>32736.83</v>
      </c>
      <c r="C16">
        <v>3327.42</v>
      </c>
      <c r="D16" s="12">
        <v>0.2352</v>
      </c>
    </row>
    <row r="17" spans="1:4" ht="12.75">
      <c r="A17">
        <v>32736.84</v>
      </c>
      <c r="B17" s="21" t="s">
        <v>40</v>
      </c>
      <c r="C17">
        <v>6141.95</v>
      </c>
      <c r="D17" s="12">
        <v>0.3</v>
      </c>
    </row>
    <row r="19" spans="3:4" ht="12.75">
      <c r="C19" s="17"/>
      <c r="D19" s="17"/>
    </row>
    <row r="25" ht="12.75">
      <c r="A25" s="1" t="s">
        <v>43</v>
      </c>
    </row>
    <row r="27" spans="1:4" ht="12.75">
      <c r="A27" t="s">
        <v>29</v>
      </c>
      <c r="B27" t="s">
        <v>29</v>
      </c>
      <c r="C27" t="s">
        <v>30</v>
      </c>
      <c r="D27" t="s">
        <v>31</v>
      </c>
    </row>
    <row r="28" spans="1:3" ht="12.75">
      <c r="A28" t="s">
        <v>32</v>
      </c>
      <c r="B28" t="s">
        <v>33</v>
      </c>
      <c r="C28" t="s">
        <v>34</v>
      </c>
    </row>
    <row r="29" spans="1:5" ht="12.75">
      <c r="A29">
        <f aca="true" t="shared" si="0" ref="A29:A36">0.01+B28</f>
        <v>0.01</v>
      </c>
      <c r="B29">
        <f>B10*12</f>
        <v>5952.84</v>
      </c>
      <c r="C29">
        <f>C10*12</f>
        <v>0</v>
      </c>
      <c r="D29" s="12">
        <v>0.0192</v>
      </c>
      <c r="E29">
        <f>IF(Cei!F32&lt;Tarifa154!A30,Cei!F32*Tarifa154!D29,0)</f>
        <v>0</v>
      </c>
    </row>
    <row r="30" spans="1:5" ht="12.75">
      <c r="A30">
        <f t="shared" si="0"/>
        <v>5952.85</v>
      </c>
      <c r="B30">
        <f aca="true" t="shared" si="1" ref="B30:C35">B11*12</f>
        <v>50524.92</v>
      </c>
      <c r="C30">
        <f t="shared" si="1"/>
        <v>114.24</v>
      </c>
      <c r="D30" s="12">
        <v>0.064</v>
      </c>
      <c r="E30">
        <f>IF(AND(Cei!$F$32&lt;A31,Cei!$F$32&gt;B29),(Cei!$F$32-A30)*D30+C30,0)</f>
        <v>0</v>
      </c>
    </row>
    <row r="31" spans="1:5" ht="12.75">
      <c r="A31">
        <f t="shared" si="0"/>
        <v>50524.93</v>
      </c>
      <c r="B31">
        <f t="shared" si="1"/>
        <v>88793.04000000001</v>
      </c>
      <c r="C31">
        <f t="shared" si="1"/>
        <v>2966.7599999999998</v>
      </c>
      <c r="D31" s="12">
        <v>0.10880000000000001</v>
      </c>
      <c r="E31">
        <f>IF(AND(Cei!$F$32&lt;A32,Cei!$F$32&gt;B30),(Cei!$F$32-A31)*D31+C31,0)</f>
        <v>0</v>
      </c>
    </row>
    <row r="32" spans="1:5" ht="12.75">
      <c r="A32">
        <f t="shared" si="0"/>
        <v>88793.05</v>
      </c>
      <c r="B32">
        <f t="shared" si="1"/>
        <v>103218</v>
      </c>
      <c r="C32">
        <f t="shared" si="1"/>
        <v>7130.88</v>
      </c>
      <c r="D32" s="12">
        <v>0.16</v>
      </c>
      <c r="E32">
        <f>IF(AND(Cei!$F$32&lt;A33,Cei!$F$32&gt;B31),(Cei!$F$32-A32)*D32+C32,0)</f>
        <v>0</v>
      </c>
    </row>
    <row r="33" spans="1:5" ht="12.75">
      <c r="A33">
        <f t="shared" si="0"/>
        <v>103218.01</v>
      </c>
      <c r="B33">
        <f t="shared" si="1"/>
        <v>123580.20000000001</v>
      </c>
      <c r="C33">
        <f t="shared" si="1"/>
        <v>9438.599999999999</v>
      </c>
      <c r="D33" s="12">
        <v>0.17920000000000003</v>
      </c>
      <c r="E33">
        <f>IF(AND(Cei!$F$32&lt;A34,Cei!$F$32&gt;B32),(Cei!$F$32-A33)*D33+C33,0)</f>
        <v>0</v>
      </c>
    </row>
    <row r="34" spans="1:5" ht="12.75">
      <c r="A34">
        <f t="shared" si="0"/>
        <v>123580.21</v>
      </c>
      <c r="B34">
        <f t="shared" si="1"/>
        <v>249243.48</v>
      </c>
      <c r="C34">
        <f t="shared" si="1"/>
        <v>13087.439999999999</v>
      </c>
      <c r="D34" s="12">
        <v>0.2136</v>
      </c>
      <c r="E34">
        <f>IF(AND(Cei!$F$32&lt;A35,Cei!$F$32&gt;B33),(Cei!$F$32-A34)*D34+C34,0)</f>
        <v>16310.909639999994</v>
      </c>
    </row>
    <row r="35" spans="1:5" ht="12.75">
      <c r="A35">
        <f t="shared" si="0"/>
        <v>249243.49000000002</v>
      </c>
      <c r="B35">
        <f t="shared" si="1"/>
        <v>392841.96</v>
      </c>
      <c r="C35">
        <f t="shared" si="1"/>
        <v>39929.04</v>
      </c>
      <c r="D35" s="12">
        <v>0.2352</v>
      </c>
      <c r="E35">
        <f>IF(AND(Cei!$F$32&lt;A36,Cei!$F$32&gt;B34),(Cei!$F$32-A35)*D35+C35,0)</f>
        <v>0</v>
      </c>
    </row>
    <row r="36" spans="1:5" ht="12.75">
      <c r="A36">
        <f t="shared" si="0"/>
        <v>392841.97000000003</v>
      </c>
      <c r="B36" t="s">
        <v>35</v>
      </c>
      <c r="C36">
        <f>C17*12</f>
        <v>73703.4</v>
      </c>
      <c r="D36" s="12">
        <v>0.3</v>
      </c>
      <c r="E36">
        <f>IF(Cei!F32&gt;B35,(Cei!F32-A36)*D36+C36,0)</f>
        <v>0</v>
      </c>
    </row>
    <row r="37" ht="12.75">
      <c r="E37">
        <f>SUM(E29:E36)</f>
        <v>16310.909639999994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28"/>
  <sheetViews>
    <sheetView workbookViewId="0" topLeftCell="A499">
      <selection activeCell="B528" sqref="B528"/>
    </sheetView>
  </sheetViews>
  <sheetFormatPr defaultColWidth="12" defaultRowHeight="12.75"/>
  <cols>
    <col min="2" max="2" width="14.83203125" style="0" customWidth="1"/>
  </cols>
  <sheetData>
    <row r="1" spans="1:2" ht="12.75">
      <c r="A1" s="7">
        <v>25204</v>
      </c>
      <c r="B1" s="22">
        <v>0.015434126596</v>
      </c>
    </row>
    <row r="2" spans="1:2" ht="12.75">
      <c r="A2" s="7">
        <v>25235</v>
      </c>
      <c r="B2" s="22">
        <v>0.015489521629</v>
      </c>
    </row>
    <row r="3" spans="1:2" ht="12.75">
      <c r="A3" s="7">
        <v>25263</v>
      </c>
      <c r="B3" s="22">
        <v>0.015504809914</v>
      </c>
    </row>
    <row r="4" spans="1:2" ht="12.75">
      <c r="A4" s="7">
        <v>25294</v>
      </c>
      <c r="B4" s="22">
        <v>0.015546833732</v>
      </c>
    </row>
    <row r="5" spans="1:2" ht="12.75">
      <c r="A5" s="7">
        <v>25324</v>
      </c>
      <c r="B5" s="22">
        <v>0.015546833732</v>
      </c>
    </row>
    <row r="6" spans="1:2" ht="12.75">
      <c r="A6" s="7">
        <v>25355</v>
      </c>
      <c r="B6" s="22">
        <v>0.015602235662</v>
      </c>
    </row>
    <row r="7" spans="1:2" ht="12.75">
      <c r="A7" s="7">
        <v>25385</v>
      </c>
      <c r="B7" s="22">
        <v>0.015661457938</v>
      </c>
    </row>
    <row r="8" spans="1:2" ht="12.75">
      <c r="A8" s="7">
        <v>25416</v>
      </c>
      <c r="B8" s="22">
        <v>0.015678656396</v>
      </c>
    </row>
    <row r="9" spans="1:2" ht="12.75">
      <c r="A9" s="7">
        <v>25447</v>
      </c>
      <c r="B9" s="22">
        <v>0.015825753553</v>
      </c>
    </row>
    <row r="10" spans="1:2" ht="12.75">
      <c r="A10" s="7">
        <v>25477</v>
      </c>
      <c r="B10" s="22">
        <v>0.015991959342</v>
      </c>
    </row>
    <row r="11" spans="1:2" ht="12.75">
      <c r="A11" s="7">
        <v>25508</v>
      </c>
      <c r="B11" s="22">
        <v>0.015993869515</v>
      </c>
    </row>
    <row r="12" spans="1:2" ht="12.75">
      <c r="A12" s="7">
        <v>25538</v>
      </c>
      <c r="B12" s="22">
        <v>0.016114224242</v>
      </c>
    </row>
    <row r="13" spans="1:2" ht="12.75">
      <c r="A13" s="7">
        <v>25569</v>
      </c>
      <c r="B13" s="22">
        <v>0.016236489142</v>
      </c>
    </row>
    <row r="14" spans="1:2" ht="12.75">
      <c r="A14" s="7">
        <v>25600</v>
      </c>
      <c r="B14" s="22">
        <v>0.016234578969</v>
      </c>
    </row>
    <row r="15" spans="1:2" ht="12.75">
      <c r="A15" s="7">
        <v>25628</v>
      </c>
      <c r="B15" s="22">
        <v>0.016282340204</v>
      </c>
    </row>
    <row r="16" spans="1:2" ht="12.75">
      <c r="A16" s="7">
        <v>25659</v>
      </c>
      <c r="B16" s="22">
        <v>0.016303352113</v>
      </c>
    </row>
    <row r="17" spans="1:2" ht="12.75">
      <c r="A17" s="7">
        <v>25689</v>
      </c>
      <c r="B17" s="22">
        <v>0.016337742133</v>
      </c>
    </row>
    <row r="18" spans="1:2" ht="12.75">
      <c r="A18" s="7">
        <v>25720</v>
      </c>
      <c r="B18" s="22">
        <v>0.016437084951</v>
      </c>
    </row>
    <row r="19" spans="1:2" ht="12.75">
      <c r="A19" s="7">
        <v>25750</v>
      </c>
      <c r="B19" s="22">
        <v>0.016517319137</v>
      </c>
    </row>
    <row r="20" spans="1:2" ht="12.75">
      <c r="A20" s="7">
        <v>25781</v>
      </c>
      <c r="B20" s="22">
        <v>0.016593732976</v>
      </c>
    </row>
    <row r="21" spans="1:2" ht="12.75">
      <c r="A21" s="7">
        <v>25812</v>
      </c>
      <c r="B21" s="22">
        <v>0.016633853517</v>
      </c>
    </row>
    <row r="22" spans="1:2" ht="12.75">
      <c r="A22" s="7">
        <v>25842</v>
      </c>
      <c r="B22" s="22">
        <v>0.016639584037</v>
      </c>
    </row>
    <row r="23" spans="1:2" ht="12.75">
      <c r="A23" s="7">
        <v>25873</v>
      </c>
      <c r="B23" s="22">
        <v>0.016729375987</v>
      </c>
    </row>
    <row r="24" spans="1:2" ht="12.75">
      <c r="A24" s="7">
        <v>25903</v>
      </c>
      <c r="B24" s="22">
        <v>0.016870742623</v>
      </c>
    </row>
    <row r="25" spans="1:2" ht="12.75">
      <c r="A25" s="7">
        <v>25934</v>
      </c>
      <c r="B25" s="22">
        <v>0.017036948412</v>
      </c>
    </row>
    <row r="26" spans="1:2" ht="12.75">
      <c r="A26" s="7">
        <v>25965</v>
      </c>
      <c r="B26" s="22">
        <v>0.01710763173</v>
      </c>
    </row>
    <row r="27" spans="1:2" ht="12.75">
      <c r="A27" s="7">
        <v>25993</v>
      </c>
      <c r="B27" s="22">
        <v>0.017172584527</v>
      </c>
    </row>
    <row r="28" spans="1:2" ht="12.75">
      <c r="A28" s="7">
        <v>26024</v>
      </c>
      <c r="B28" s="22">
        <v>0.017260466303</v>
      </c>
    </row>
    <row r="29" spans="1:2" ht="12.75">
      <c r="A29" s="7">
        <v>26054</v>
      </c>
      <c r="B29" s="22">
        <v>0.017296766497</v>
      </c>
    </row>
    <row r="30" spans="1:2" ht="12.75">
      <c r="A30" s="7">
        <v>26085</v>
      </c>
      <c r="B30" s="22">
        <v>0.017375090509</v>
      </c>
    </row>
    <row r="31" spans="1:2" ht="12.75">
      <c r="A31" s="7">
        <v>26115</v>
      </c>
      <c r="B31" s="22">
        <v>0.017361719294</v>
      </c>
    </row>
    <row r="32" spans="1:2" ht="12.75">
      <c r="A32" s="7">
        <v>26146</v>
      </c>
      <c r="B32" s="22">
        <v>0.017520277492</v>
      </c>
    </row>
    <row r="33" spans="1:2" ht="12.75">
      <c r="A33" s="7">
        <v>26177</v>
      </c>
      <c r="B33" s="22">
        <v>0.017577589595</v>
      </c>
    </row>
    <row r="34" spans="1:2" ht="12.75">
      <c r="A34" s="7">
        <v>26207</v>
      </c>
      <c r="B34" s="22">
        <v>0.017594788053</v>
      </c>
    </row>
    <row r="35" spans="1:2" ht="12.75">
      <c r="A35" s="7">
        <v>26238</v>
      </c>
      <c r="B35" s="22">
        <v>0.017623440657</v>
      </c>
    </row>
    <row r="36" spans="1:2" ht="12.75">
      <c r="A36" s="7">
        <v>26268</v>
      </c>
      <c r="B36" s="22">
        <v>0.017707502086</v>
      </c>
    </row>
    <row r="37" spans="1:2" ht="12.75">
      <c r="A37" s="7">
        <v>26299</v>
      </c>
      <c r="B37" s="22">
        <v>0.017785826098</v>
      </c>
    </row>
    <row r="38" spans="1:2" ht="12.75">
      <c r="A38" s="7">
        <v>26330</v>
      </c>
      <c r="B38" s="22">
        <v>0.017841228028</v>
      </c>
    </row>
    <row r="39" spans="1:2" ht="12.75">
      <c r="A39" s="7">
        <v>26359</v>
      </c>
      <c r="B39" s="22">
        <v>0.017938660672</v>
      </c>
    </row>
    <row r="40" spans="1:2" ht="12.75">
      <c r="A40" s="7">
        <v>26390</v>
      </c>
      <c r="B40" s="22">
        <v>0.018051374704</v>
      </c>
    </row>
    <row r="41" spans="1:2" ht="12.75">
      <c r="A41" s="7">
        <v>26420</v>
      </c>
      <c r="B41" s="22">
        <v>0.018087668002</v>
      </c>
    </row>
    <row r="42" spans="1:2" ht="12.75">
      <c r="A42" s="7">
        <v>26451</v>
      </c>
      <c r="B42" s="22">
        <v>0.018221393944</v>
      </c>
    </row>
    <row r="43" spans="1:2" ht="12.75">
      <c r="A43" s="7">
        <v>26481</v>
      </c>
      <c r="B43" s="22">
        <v>0.018290173984</v>
      </c>
    </row>
    <row r="44" spans="1:2" ht="12.75">
      <c r="A44" s="7">
        <v>26512</v>
      </c>
      <c r="B44" s="22">
        <v>0.018410528711</v>
      </c>
    </row>
    <row r="45" spans="1:2" ht="12.75">
      <c r="A45" s="7">
        <v>26543</v>
      </c>
      <c r="B45" s="22">
        <v>0.018494583244</v>
      </c>
    </row>
    <row r="46" spans="1:2" ht="12.75">
      <c r="A46" s="7">
        <v>26573</v>
      </c>
      <c r="B46" s="22">
        <v>0.018507954459</v>
      </c>
    </row>
    <row r="47" spans="1:2" ht="12.75">
      <c r="A47" s="7">
        <v>26604</v>
      </c>
      <c r="B47" s="22">
        <v>0.018628309186</v>
      </c>
    </row>
    <row r="48" spans="1:2" ht="12.75">
      <c r="A48" s="7">
        <v>26634</v>
      </c>
      <c r="B48" s="22">
        <v>0.018691358706</v>
      </c>
    </row>
    <row r="49" spans="1:2" ht="12.75">
      <c r="A49" s="7">
        <v>26665</v>
      </c>
      <c r="B49" s="22">
        <v>0.018962630937</v>
      </c>
    </row>
    <row r="50" spans="1:2" ht="12.75">
      <c r="A50" s="7">
        <v>26696</v>
      </c>
      <c r="B50" s="22">
        <v>0.019119285857</v>
      </c>
    </row>
    <row r="51" spans="1:2" ht="12.75">
      <c r="A51" s="7">
        <v>26724</v>
      </c>
      <c r="B51" s="22">
        <v>0.019287401819</v>
      </c>
    </row>
    <row r="52" spans="1:2" ht="12.75">
      <c r="A52" s="7">
        <v>26755</v>
      </c>
      <c r="B52" s="22">
        <v>0.01959306407</v>
      </c>
    </row>
    <row r="53" spans="1:2" ht="12.75">
      <c r="A53" s="7">
        <v>26785</v>
      </c>
      <c r="B53" s="22">
        <v>0.019801300573</v>
      </c>
    </row>
    <row r="54" spans="1:2" ht="12.75">
      <c r="A54" s="7">
        <v>26816</v>
      </c>
      <c r="B54" s="22">
        <v>0.019963679118</v>
      </c>
    </row>
    <row r="55" spans="1:2" ht="12.75">
      <c r="A55" s="7">
        <v>26846</v>
      </c>
      <c r="B55" s="22">
        <v>0.020475667699</v>
      </c>
    </row>
    <row r="56" spans="1:2" ht="12.75">
      <c r="A56" s="7">
        <v>26877</v>
      </c>
      <c r="B56" s="22">
        <v>0.020804258929</v>
      </c>
    </row>
    <row r="57" spans="1:2" ht="12.75">
      <c r="A57" s="7">
        <v>26908</v>
      </c>
      <c r="B57" s="22">
        <v>0.021299049051</v>
      </c>
    </row>
    <row r="58" spans="1:2" ht="12.75">
      <c r="A58" s="7">
        <v>26938</v>
      </c>
      <c r="B58" s="22">
        <v>0.021572238351</v>
      </c>
    </row>
    <row r="59" spans="1:2" ht="12.75">
      <c r="A59" s="7">
        <v>26969</v>
      </c>
      <c r="B59" s="22">
        <v>0.021837786957</v>
      </c>
    </row>
    <row r="60" spans="1:2" ht="12.75">
      <c r="A60" s="7">
        <v>26999</v>
      </c>
      <c r="B60" s="22">
        <v>0.022686000565</v>
      </c>
    </row>
    <row r="61" spans="1:2" ht="12.75">
      <c r="A61" s="7">
        <v>27030</v>
      </c>
      <c r="B61" s="22">
        <v>0.023497920876</v>
      </c>
    </row>
    <row r="62" spans="1:2" ht="12.75">
      <c r="A62" s="7">
        <v>27061</v>
      </c>
      <c r="B62" s="22">
        <v>0.024029011192</v>
      </c>
    </row>
    <row r="63" spans="1:2" ht="12.75">
      <c r="A63" s="7">
        <v>27089</v>
      </c>
      <c r="B63" s="22">
        <v>0.024214325612</v>
      </c>
    </row>
    <row r="64" spans="1:2" ht="12.75">
      <c r="A64" s="7">
        <v>27120</v>
      </c>
      <c r="B64" s="22">
        <v>0.024542909946</v>
      </c>
    </row>
    <row r="65" spans="1:2" ht="12.75">
      <c r="A65" s="7">
        <v>27150</v>
      </c>
      <c r="B65" s="22">
        <v>0.02473586506</v>
      </c>
    </row>
    <row r="66" spans="1:2" ht="12.75">
      <c r="A66" s="7">
        <v>27181</v>
      </c>
      <c r="B66" s="22">
        <v>0.024980394861</v>
      </c>
    </row>
    <row r="67" spans="1:2" ht="12.75">
      <c r="A67" s="7">
        <v>27211</v>
      </c>
      <c r="B67" s="22">
        <v>0.025341459042</v>
      </c>
    </row>
    <row r="68" spans="1:2" ht="12.75">
      <c r="A68" s="7">
        <v>27242</v>
      </c>
      <c r="B68" s="22">
        <v>0.025608917821</v>
      </c>
    </row>
    <row r="69" spans="1:2" ht="12.75">
      <c r="A69" s="7">
        <v>27273</v>
      </c>
      <c r="B69" s="22">
        <v>0.025899298684</v>
      </c>
    </row>
    <row r="70" spans="1:2" ht="12.75">
      <c r="A70" s="7">
        <v>27303</v>
      </c>
      <c r="B70" s="22">
        <v>0.026413190542</v>
      </c>
    </row>
    <row r="71" spans="1:2" ht="12.75">
      <c r="A71" s="7">
        <v>27334</v>
      </c>
      <c r="B71" s="22">
        <v>0.02714678684</v>
      </c>
    </row>
    <row r="72" spans="1:2" ht="12.75">
      <c r="A72" s="7">
        <v>27364</v>
      </c>
      <c r="B72" s="22">
        <v>0.02735884369</v>
      </c>
    </row>
    <row r="73" spans="1:2" ht="12.75">
      <c r="A73" s="7">
        <v>27395</v>
      </c>
      <c r="B73" s="22">
        <v>0.027708446829</v>
      </c>
    </row>
    <row r="74" spans="1:2" ht="12.75">
      <c r="A74" s="7">
        <v>27426</v>
      </c>
      <c r="B74" s="22">
        <v>0.027861274506</v>
      </c>
    </row>
    <row r="75" spans="1:2" ht="12.75">
      <c r="A75" s="7">
        <v>27454</v>
      </c>
      <c r="B75" s="22">
        <v>0.028037031163</v>
      </c>
    </row>
    <row r="76" spans="1:2" ht="12.75">
      <c r="A76" s="7">
        <v>27485</v>
      </c>
      <c r="B76" s="22">
        <v>0.028273920269</v>
      </c>
    </row>
    <row r="77" spans="1:2" ht="12.75">
      <c r="A77" s="7">
        <v>27515</v>
      </c>
      <c r="B77" s="22">
        <v>0.028652182908</v>
      </c>
    </row>
    <row r="78" spans="1:2" ht="12.75">
      <c r="A78" s="7">
        <v>27546</v>
      </c>
      <c r="B78" s="22">
        <v>0.029139332336</v>
      </c>
    </row>
    <row r="79" spans="1:2" ht="12.75">
      <c r="A79" s="7">
        <v>27576</v>
      </c>
      <c r="B79" s="22">
        <v>0.029372401095</v>
      </c>
    </row>
    <row r="80" spans="1:2" ht="12.75">
      <c r="A80" s="7">
        <v>27607</v>
      </c>
      <c r="B80" s="22">
        <v>0.02962648866</v>
      </c>
    </row>
    <row r="81" spans="1:2" ht="12.75">
      <c r="A81" s="7">
        <v>27638</v>
      </c>
      <c r="B81" s="22">
        <v>0.029842358961</v>
      </c>
    </row>
    <row r="82" spans="1:2" ht="12.75">
      <c r="A82" s="7">
        <v>27668</v>
      </c>
      <c r="B82" s="22">
        <v>0.029995193534</v>
      </c>
    </row>
    <row r="83" spans="1:2" ht="12.75">
      <c r="A83" s="7">
        <v>27699</v>
      </c>
      <c r="B83" s="22">
        <v>0.030205340211</v>
      </c>
    </row>
    <row r="84" spans="1:2" ht="12.75">
      <c r="A84" s="7">
        <v>27729</v>
      </c>
      <c r="B84" s="22">
        <v>0.030451780185</v>
      </c>
    </row>
    <row r="85" spans="1:2" ht="12.75">
      <c r="A85" s="7">
        <v>27760</v>
      </c>
      <c r="B85" s="22">
        <v>0.031040182604</v>
      </c>
    </row>
    <row r="86" spans="1:2" ht="12.75">
      <c r="A86" s="7">
        <v>27791</v>
      </c>
      <c r="B86" s="22">
        <v>0.031620944329</v>
      </c>
    </row>
    <row r="87" spans="1:2" ht="12.75">
      <c r="A87" s="7">
        <v>27820</v>
      </c>
      <c r="B87" s="22">
        <v>0.031930426927</v>
      </c>
    </row>
    <row r="88" spans="1:2" ht="12.75">
      <c r="A88" s="7">
        <v>27851</v>
      </c>
      <c r="B88" s="22">
        <v>0.032153944819</v>
      </c>
    </row>
    <row r="89" spans="1:2" ht="12.75">
      <c r="A89" s="7">
        <v>27881</v>
      </c>
      <c r="B89" s="22">
        <v>0.032379372884</v>
      </c>
    </row>
    <row r="90" spans="1:2" ht="12.75">
      <c r="A90" s="7">
        <v>27912</v>
      </c>
      <c r="B90" s="22">
        <v>0.032509278478</v>
      </c>
    </row>
    <row r="91" spans="1:2" ht="12.75">
      <c r="A91" s="7">
        <v>27942</v>
      </c>
      <c r="B91" s="22">
        <v>0.032784377952</v>
      </c>
    </row>
    <row r="92" spans="1:2" ht="12.75">
      <c r="A92" s="7">
        <v>27973</v>
      </c>
      <c r="B92" s="22">
        <v>0.033097680898</v>
      </c>
    </row>
    <row r="93" spans="1:2" ht="12.75">
      <c r="A93" s="7">
        <v>28004</v>
      </c>
      <c r="B93" s="22">
        <v>0.034226731396</v>
      </c>
    </row>
    <row r="94" spans="1:2" ht="12.75">
      <c r="A94" s="7">
        <v>28034</v>
      </c>
      <c r="B94" s="22">
        <v>0.036154324095</v>
      </c>
    </row>
    <row r="95" spans="1:2" ht="12.75">
      <c r="A95" s="7">
        <v>28065</v>
      </c>
      <c r="B95" s="22">
        <v>0.037787715584</v>
      </c>
    </row>
    <row r="96" spans="1:2" ht="12.75">
      <c r="A96" s="7">
        <v>28095</v>
      </c>
      <c r="B96" s="22">
        <v>0.03873527201</v>
      </c>
    </row>
    <row r="97" spans="1:2" ht="12.75">
      <c r="A97" s="7">
        <v>28126</v>
      </c>
      <c r="B97" s="22">
        <v>0.039969395847</v>
      </c>
    </row>
    <row r="98" spans="1:2" ht="12.75">
      <c r="A98" s="7">
        <v>28157</v>
      </c>
      <c r="B98" s="22">
        <v>0.040851999476</v>
      </c>
    </row>
    <row r="99" spans="1:2" ht="12.75">
      <c r="A99" s="7">
        <v>28185</v>
      </c>
      <c r="B99" s="22">
        <v>0.041564576969</v>
      </c>
    </row>
    <row r="100" spans="1:2" ht="12.75">
      <c r="A100" s="7">
        <v>28216</v>
      </c>
      <c r="B100" s="22">
        <v>0.042193099929</v>
      </c>
    </row>
    <row r="101" spans="1:2" ht="12.75">
      <c r="A101" s="7">
        <v>28246</v>
      </c>
      <c r="B101" s="22">
        <v>0.042563714977</v>
      </c>
    </row>
    <row r="102" spans="1:2" ht="12.75">
      <c r="A102" s="7">
        <v>28277</v>
      </c>
      <c r="B102" s="22">
        <v>0.043085254425</v>
      </c>
    </row>
    <row r="103" spans="1:2" ht="12.75">
      <c r="A103" s="7">
        <v>28307</v>
      </c>
      <c r="B103" s="22">
        <v>0.043572410749</v>
      </c>
    </row>
    <row r="104" spans="1:2" ht="12.75">
      <c r="A104" s="7">
        <v>28338</v>
      </c>
      <c r="B104" s="22">
        <v>0.044466475419</v>
      </c>
    </row>
    <row r="105" spans="1:2" ht="12.75">
      <c r="A105" s="7">
        <v>28369</v>
      </c>
      <c r="B105" s="22">
        <v>0.045255473647</v>
      </c>
    </row>
    <row r="106" spans="1:2" ht="12.75">
      <c r="A106" s="7">
        <v>28399</v>
      </c>
      <c r="B106" s="22">
        <v>0.045601256439</v>
      </c>
    </row>
    <row r="107" spans="1:2" ht="12.75">
      <c r="A107" s="7">
        <v>28430</v>
      </c>
      <c r="B107" s="22">
        <v>0.046099866908</v>
      </c>
    </row>
    <row r="108" spans="1:2" ht="12.75">
      <c r="A108" s="7">
        <v>28460</v>
      </c>
      <c r="B108" s="22">
        <v>0.046737940736</v>
      </c>
    </row>
    <row r="109" spans="1:2" ht="12.75">
      <c r="A109" s="7">
        <v>28491</v>
      </c>
      <c r="B109" s="22">
        <v>0.047777199286</v>
      </c>
    </row>
    <row r="110" spans="1:2" ht="12.75">
      <c r="A110" s="7">
        <v>28522</v>
      </c>
      <c r="B110" s="22">
        <v>0.048463034349</v>
      </c>
    </row>
    <row r="111" spans="1:2" ht="12.75">
      <c r="A111" s="7">
        <v>28550</v>
      </c>
      <c r="B111" s="22">
        <v>0.048967375339</v>
      </c>
    </row>
    <row r="112" spans="1:2" ht="12.75">
      <c r="A112" s="7">
        <v>28581</v>
      </c>
      <c r="B112" s="22">
        <v>0.049511843766</v>
      </c>
    </row>
    <row r="113" spans="1:2" ht="12.75">
      <c r="A113" s="7">
        <v>28611</v>
      </c>
      <c r="B113" s="22">
        <v>0.04999708302</v>
      </c>
    </row>
    <row r="114" spans="1:2" ht="12.75">
      <c r="A114" s="7">
        <v>28642</v>
      </c>
      <c r="B114" s="22">
        <v>0.050684828257</v>
      </c>
    </row>
    <row r="115" spans="1:2" ht="12.75">
      <c r="A115" s="7">
        <v>28672</v>
      </c>
      <c r="B115" s="22">
        <v>0.051544509803</v>
      </c>
    </row>
    <row r="116" spans="1:2" ht="12.75">
      <c r="A116" s="7">
        <v>28703</v>
      </c>
      <c r="B116" s="22">
        <v>0.052058408556</v>
      </c>
    </row>
    <row r="117" spans="1:2" ht="12.75">
      <c r="A117" s="7">
        <v>28734</v>
      </c>
      <c r="B117" s="22">
        <v>0.052652541496</v>
      </c>
    </row>
    <row r="118" spans="1:2" ht="12.75">
      <c r="A118" s="7">
        <v>28764</v>
      </c>
      <c r="B118" s="22">
        <v>0.053290615324</v>
      </c>
    </row>
    <row r="119" spans="1:2" ht="12.75">
      <c r="A119" s="7">
        <v>28795</v>
      </c>
      <c r="B119" s="22">
        <v>0.053838897202</v>
      </c>
    </row>
    <row r="120" spans="1:2" ht="12.75">
      <c r="A120" s="7">
        <v>28825</v>
      </c>
      <c r="B120" s="22">
        <v>0.054295483853</v>
      </c>
    </row>
    <row r="121" spans="1:2" ht="12.75">
      <c r="A121" s="7">
        <v>28856</v>
      </c>
      <c r="B121" s="22">
        <v>0.056223076552</v>
      </c>
    </row>
    <row r="122" spans="1:2" ht="12.75">
      <c r="A122" s="7">
        <v>28887</v>
      </c>
      <c r="B122" s="22">
        <v>0.057031176515</v>
      </c>
    </row>
    <row r="123" spans="1:2" ht="12.75">
      <c r="A123" s="7">
        <v>28915</v>
      </c>
      <c r="B123" s="22">
        <v>0.057804886458</v>
      </c>
    </row>
    <row r="124" spans="1:2" ht="12.75">
      <c r="A124" s="7">
        <v>28946</v>
      </c>
      <c r="B124" s="22">
        <v>0.05832260556</v>
      </c>
    </row>
    <row r="125" spans="1:2" ht="12.75">
      <c r="A125" s="7">
        <v>28976</v>
      </c>
      <c r="B125" s="22">
        <v>0.059086771531</v>
      </c>
    </row>
    <row r="126" spans="1:2" ht="12.75">
      <c r="A126" s="7">
        <v>29007</v>
      </c>
      <c r="B126" s="22">
        <v>0.059742036921</v>
      </c>
    </row>
    <row r="127" spans="1:2" ht="12.75">
      <c r="A127" s="7">
        <v>29037</v>
      </c>
      <c r="B127" s="22">
        <v>0.060466075455</v>
      </c>
    </row>
    <row r="128" spans="1:2" ht="12.75">
      <c r="A128" s="7">
        <v>29068</v>
      </c>
      <c r="B128" s="22">
        <v>0.061381158931</v>
      </c>
    </row>
    <row r="129" spans="1:2" ht="12.75">
      <c r="A129" s="7">
        <v>29099</v>
      </c>
      <c r="B129" s="22">
        <v>0.062133856965</v>
      </c>
    </row>
    <row r="130" spans="1:2" ht="12.75">
      <c r="A130" s="7">
        <v>29129</v>
      </c>
      <c r="B130" s="22">
        <v>0.063218966575</v>
      </c>
    </row>
    <row r="131" spans="1:2" ht="12.75">
      <c r="A131" s="7">
        <v>29160</v>
      </c>
      <c r="B131" s="22">
        <v>0.06403279706</v>
      </c>
    </row>
    <row r="132" spans="1:2" ht="12.75">
      <c r="A132" s="7">
        <v>29190</v>
      </c>
      <c r="B132" s="22">
        <v>0.06516566101</v>
      </c>
    </row>
    <row r="133" spans="1:2" ht="12.75">
      <c r="A133" s="7">
        <v>29221</v>
      </c>
      <c r="B133" s="22">
        <v>0.068342658934</v>
      </c>
    </row>
    <row r="134" spans="1:2" ht="12.75">
      <c r="A134" s="7">
        <v>29252</v>
      </c>
      <c r="B134" s="22">
        <v>0.069922558667</v>
      </c>
    </row>
    <row r="135" spans="1:2" ht="12.75">
      <c r="A135" s="7">
        <v>29281</v>
      </c>
      <c r="B135" s="22">
        <v>0.071361091764</v>
      </c>
    </row>
    <row r="136" spans="1:2" ht="12.75">
      <c r="A136" s="7">
        <v>29312</v>
      </c>
      <c r="B136" s="22">
        <v>0.07260857992</v>
      </c>
    </row>
    <row r="137" spans="1:2" ht="12.75">
      <c r="A137" s="7">
        <v>29342</v>
      </c>
      <c r="B137" s="22">
        <v>0.073793032349</v>
      </c>
    </row>
    <row r="138" spans="1:2" ht="12.75">
      <c r="A138" s="7">
        <v>29373</v>
      </c>
      <c r="B138" s="22">
        <v>0.075256397702</v>
      </c>
    </row>
    <row r="139" spans="1:2" ht="12.75">
      <c r="A139" s="7">
        <v>29403</v>
      </c>
      <c r="B139" s="22">
        <v>0.077357836884</v>
      </c>
    </row>
    <row r="140" spans="1:2" ht="12.75">
      <c r="A140" s="7">
        <v>29434</v>
      </c>
      <c r="B140" s="22">
        <v>0.0789606587</v>
      </c>
    </row>
    <row r="141" spans="1:2" ht="12.75">
      <c r="A141" s="7">
        <v>29465</v>
      </c>
      <c r="B141" s="22">
        <v>0.079837538703</v>
      </c>
    </row>
    <row r="142" spans="1:2" ht="12.75">
      <c r="A142" s="7">
        <v>29495</v>
      </c>
      <c r="B142" s="22">
        <v>0.081046816492</v>
      </c>
    </row>
    <row r="143" spans="1:2" ht="12.75">
      <c r="A143" s="7">
        <v>29526</v>
      </c>
      <c r="B143" s="22">
        <v>0.082452876639</v>
      </c>
    </row>
    <row r="144" spans="1:2" ht="12.75">
      <c r="A144" s="7">
        <v>29556</v>
      </c>
      <c r="B144" s="22">
        <v>0.08461544827</v>
      </c>
    </row>
    <row r="145" spans="1:2" ht="12.75">
      <c r="A145" s="7">
        <v>29587</v>
      </c>
      <c r="B145" s="22">
        <v>0.087341590064</v>
      </c>
    </row>
    <row r="146" spans="1:2" ht="12.75">
      <c r="A146" s="7">
        <v>29618</v>
      </c>
      <c r="B146" s="22">
        <v>0.089486970134</v>
      </c>
    </row>
    <row r="147" spans="1:2" ht="12.75">
      <c r="A147" s="7">
        <v>29646</v>
      </c>
      <c r="B147" s="22">
        <v>0.091401184721</v>
      </c>
    </row>
    <row r="148" spans="1:2" ht="12.75">
      <c r="A148" s="7">
        <v>29677</v>
      </c>
      <c r="B148" s="22">
        <v>0.093462510258</v>
      </c>
    </row>
    <row r="149" spans="1:2" ht="12.75">
      <c r="A149" s="7">
        <v>29707</v>
      </c>
      <c r="B149" s="22">
        <v>0.094876204202</v>
      </c>
    </row>
    <row r="150" spans="1:2" ht="12.75">
      <c r="A150" s="7">
        <v>29738</v>
      </c>
      <c r="B150" s="22">
        <v>0.096202023267</v>
      </c>
    </row>
    <row r="151" spans="1:2" ht="12.75">
      <c r="A151" s="7">
        <v>29768</v>
      </c>
      <c r="B151" s="22">
        <v>0.097896547206</v>
      </c>
    </row>
    <row r="152" spans="1:2" ht="12.75">
      <c r="A152" s="7">
        <v>29799</v>
      </c>
      <c r="B152" s="22">
        <v>0.099913931854</v>
      </c>
    </row>
    <row r="153" spans="1:2" ht="12.75">
      <c r="A153" s="7">
        <v>29830</v>
      </c>
      <c r="B153" s="22">
        <v>0.101772751408</v>
      </c>
    </row>
    <row r="154" spans="1:2" ht="12.75">
      <c r="A154" s="7">
        <v>29860</v>
      </c>
      <c r="B154" s="22">
        <v>0.10403084551</v>
      </c>
    </row>
    <row r="155" spans="1:2" ht="12.75">
      <c r="A155" s="7">
        <v>29891</v>
      </c>
      <c r="B155" s="22">
        <v>0.106032941874</v>
      </c>
    </row>
    <row r="156" spans="1:2" ht="12.75">
      <c r="A156" s="7">
        <v>29921</v>
      </c>
      <c r="B156" s="22">
        <v>0.108887079089</v>
      </c>
    </row>
    <row r="157" spans="1:2" ht="12.75">
      <c r="A157" s="7">
        <v>29952</v>
      </c>
      <c r="B157" s="22">
        <v>0.114297331963</v>
      </c>
    </row>
    <row r="158" spans="1:2" ht="12.75">
      <c r="A158" s="7">
        <v>29983</v>
      </c>
      <c r="B158" s="22">
        <v>0.118788687911</v>
      </c>
    </row>
    <row r="159" spans="1:2" ht="12.75">
      <c r="A159" s="7">
        <v>30011</v>
      </c>
      <c r="B159" s="22">
        <v>0.123127202389</v>
      </c>
    </row>
    <row r="160" spans="1:2" ht="12.75">
      <c r="A160" s="7">
        <v>30042</v>
      </c>
      <c r="B160" s="22">
        <v>0.129800231703</v>
      </c>
    </row>
    <row r="161" spans="1:2" ht="12.75">
      <c r="A161" s="7">
        <v>30072</v>
      </c>
      <c r="B161" s="22">
        <v>0.137096053457</v>
      </c>
    </row>
    <row r="162" spans="1:2" ht="12.75">
      <c r="A162" s="7">
        <v>30103</v>
      </c>
      <c r="B162" s="22">
        <v>0.143700302731</v>
      </c>
    </row>
    <row r="163" spans="1:2" ht="12.75">
      <c r="A163" s="7">
        <v>30133</v>
      </c>
      <c r="B163" s="22">
        <v>0.151105018171</v>
      </c>
    </row>
    <row r="164" spans="1:2" ht="12.75">
      <c r="A164" s="7">
        <v>30164</v>
      </c>
      <c r="B164" s="22">
        <v>0.1680617255</v>
      </c>
    </row>
    <row r="165" spans="1:2" ht="12.75">
      <c r="A165" s="7">
        <v>30195</v>
      </c>
      <c r="B165" s="22">
        <v>0.177032969458</v>
      </c>
    </row>
    <row r="166" spans="1:2" ht="12.75">
      <c r="A166" s="7">
        <v>30225</v>
      </c>
      <c r="B166" s="22">
        <v>0.186210532849</v>
      </c>
    </row>
    <row r="167" spans="1:2" ht="12.75">
      <c r="A167" s="7">
        <v>30256</v>
      </c>
      <c r="B167" s="22">
        <v>0.195624985346</v>
      </c>
    </row>
    <row r="168" spans="1:2" ht="12.75">
      <c r="A168" s="7">
        <v>30286</v>
      </c>
      <c r="B168" s="22">
        <v>0.216515208981</v>
      </c>
    </row>
    <row r="169" spans="1:2" ht="12.75">
      <c r="A169" s="7">
        <v>30317</v>
      </c>
      <c r="B169" s="22">
        <v>0.240074262308</v>
      </c>
    </row>
    <row r="170" spans="1:2" ht="12.75">
      <c r="A170" s="7">
        <v>30348</v>
      </c>
      <c r="B170" s="22">
        <v>0.252958003765</v>
      </c>
    </row>
    <row r="171" spans="1:2" ht="12.75">
      <c r="A171" s="7">
        <v>30376</v>
      </c>
      <c r="B171" s="22">
        <v>0.265201761221</v>
      </c>
    </row>
    <row r="172" spans="1:2" ht="12.75">
      <c r="A172" s="7">
        <v>30407</v>
      </c>
      <c r="B172" s="22">
        <v>0.281992262763</v>
      </c>
    </row>
    <row r="173" spans="1:2" ht="12.75">
      <c r="A173" s="7">
        <v>30437</v>
      </c>
      <c r="B173" s="22">
        <v>0.294222649004</v>
      </c>
    </row>
    <row r="174" spans="1:2" ht="12.75">
      <c r="A174" s="7">
        <v>30468</v>
      </c>
      <c r="B174" s="22">
        <v>0.305364105287</v>
      </c>
    </row>
    <row r="175" spans="1:2" ht="12.75">
      <c r="A175" s="7">
        <v>30498</v>
      </c>
      <c r="B175" s="22">
        <v>0.320461993063</v>
      </c>
    </row>
    <row r="176" spans="1:2" ht="12.75">
      <c r="A176" s="7">
        <v>30529</v>
      </c>
      <c r="B176" s="22">
        <v>0.332900608911</v>
      </c>
    </row>
    <row r="177" spans="1:2" ht="12.75">
      <c r="A177" s="7">
        <v>30560</v>
      </c>
      <c r="B177" s="22">
        <v>0.343146090351</v>
      </c>
    </row>
    <row r="178" spans="1:2" ht="12.75">
      <c r="A178" s="7">
        <v>30590</v>
      </c>
      <c r="B178" s="22">
        <v>0.354532069539</v>
      </c>
    </row>
    <row r="179" spans="1:2" ht="12.75">
      <c r="A179" s="7">
        <v>30621</v>
      </c>
      <c r="B179" s="22">
        <v>0.375353526925</v>
      </c>
    </row>
    <row r="180" spans="1:2" ht="12.75">
      <c r="A180" s="7">
        <v>30651</v>
      </c>
      <c r="B180" s="22">
        <v>0.391412349238</v>
      </c>
    </row>
    <row r="181" spans="1:2" ht="12.75">
      <c r="A181" s="7">
        <v>30682</v>
      </c>
      <c r="B181" s="22">
        <v>0.416278119893</v>
      </c>
    </row>
    <row r="182" spans="1:2" ht="12.75">
      <c r="A182" s="7">
        <v>30713</v>
      </c>
      <c r="B182" s="22">
        <v>0.438247722618</v>
      </c>
    </row>
    <row r="183" spans="1:2" ht="12.75">
      <c r="A183" s="7">
        <v>30742</v>
      </c>
      <c r="B183" s="22">
        <v>0.456979194969</v>
      </c>
    </row>
    <row r="184" spans="1:2" ht="12.75">
      <c r="A184" s="7">
        <v>30773</v>
      </c>
      <c r="B184" s="22">
        <v>0.476748015695</v>
      </c>
    </row>
    <row r="185" spans="1:2" ht="12.75">
      <c r="A185" s="7">
        <v>30803</v>
      </c>
      <c r="B185" s="22">
        <v>0.492556577686</v>
      </c>
    </row>
    <row r="186" spans="1:2" ht="12.75">
      <c r="A186" s="7">
        <v>30834</v>
      </c>
      <c r="B186" s="22">
        <v>0.510382524325</v>
      </c>
    </row>
    <row r="187" spans="1:2" ht="12.75">
      <c r="A187" s="7">
        <v>30864</v>
      </c>
      <c r="B187" s="22">
        <v>0.527113810486</v>
      </c>
    </row>
    <row r="188" spans="1:2" ht="12.75">
      <c r="A188" s="7">
        <v>30895</v>
      </c>
      <c r="B188" s="22">
        <v>0.542097074055</v>
      </c>
    </row>
    <row r="189" spans="1:2" ht="12.75">
      <c r="A189" s="7">
        <v>30926</v>
      </c>
      <c r="B189" s="22">
        <v>0.558245688318</v>
      </c>
    </row>
    <row r="190" spans="1:2" ht="12.75">
      <c r="A190" s="7">
        <v>30956</v>
      </c>
      <c r="B190" s="22">
        <v>0.577750877508</v>
      </c>
    </row>
    <row r="191" spans="1:2" ht="12.75">
      <c r="A191" s="7">
        <v>30987</v>
      </c>
      <c r="B191" s="22">
        <v>0.597578920511</v>
      </c>
    </row>
    <row r="192" spans="1:2" ht="12.75">
      <c r="A192" s="7">
        <v>31017</v>
      </c>
      <c r="B192" s="22">
        <v>0.62295858992</v>
      </c>
    </row>
    <row r="193" spans="1:2" ht="12.75">
      <c r="A193" s="7">
        <v>31048</v>
      </c>
      <c r="B193" s="22">
        <v>0.669169260687</v>
      </c>
    </row>
    <row r="194" spans="1:2" ht="12.75">
      <c r="A194" s="7">
        <v>31079</v>
      </c>
      <c r="B194" s="22">
        <v>0.696969402743</v>
      </c>
    </row>
    <row r="195" spans="1:2" ht="12.75">
      <c r="A195" s="7">
        <v>31107</v>
      </c>
      <c r="B195" s="22">
        <v>0.72397673312</v>
      </c>
    </row>
    <row r="196" spans="1:2" ht="12.75">
      <c r="A196" s="7">
        <v>31138</v>
      </c>
      <c r="B196" s="22">
        <v>0.74625390827</v>
      </c>
    </row>
    <row r="197" spans="1:2" ht="12.75">
      <c r="A197" s="7">
        <v>31168</v>
      </c>
      <c r="B197" s="22">
        <v>0.763932750857</v>
      </c>
    </row>
    <row r="198" spans="1:2" ht="12.75">
      <c r="A198" s="7">
        <v>31199</v>
      </c>
      <c r="B198" s="22">
        <v>0.783065407929</v>
      </c>
    </row>
    <row r="199" spans="1:2" ht="12.75">
      <c r="A199" s="7">
        <v>31229</v>
      </c>
      <c r="B199" s="22">
        <v>0.810336369843</v>
      </c>
    </row>
    <row r="200" spans="1:2" ht="12.75">
      <c r="A200" s="7">
        <v>31260</v>
      </c>
      <c r="B200" s="22">
        <v>0.845762835056</v>
      </c>
    </row>
    <row r="201" spans="1:2" ht="12.75">
      <c r="A201" s="7">
        <v>31291</v>
      </c>
      <c r="B201" s="22">
        <v>0.879540620496</v>
      </c>
    </row>
    <row r="202" spans="1:2" ht="12.75">
      <c r="A202" s="7">
        <v>31321</v>
      </c>
      <c r="B202" s="22">
        <v>0.912951611235</v>
      </c>
    </row>
    <row r="203" spans="1:2" ht="12.75">
      <c r="A203" s="7">
        <v>31352</v>
      </c>
      <c r="B203" s="22">
        <v>0.955072110776</v>
      </c>
    </row>
    <row r="204" spans="1:2" ht="12.75">
      <c r="A204" s="7">
        <v>31382</v>
      </c>
      <c r="B204" s="22">
        <v>1.020090674629</v>
      </c>
    </row>
    <row r="205" spans="1:2" ht="12.75">
      <c r="A205" s="7">
        <v>31413</v>
      </c>
      <c r="B205" s="22">
        <v>1.110276851041</v>
      </c>
    </row>
    <row r="206" spans="1:2" ht="12.75">
      <c r="A206" s="7">
        <v>31444</v>
      </c>
      <c r="B206" s="22">
        <v>1.159637770407</v>
      </c>
    </row>
    <row r="207" spans="1:2" ht="12.75">
      <c r="A207" s="7">
        <v>31472</v>
      </c>
      <c r="B207" s="22">
        <v>1.213537800059</v>
      </c>
    </row>
    <row r="208" spans="1:2" ht="12.75">
      <c r="A208" s="7">
        <v>31503</v>
      </c>
      <c r="B208" s="22">
        <v>1.276894312924</v>
      </c>
    </row>
    <row r="209" spans="1:2" ht="12.75">
      <c r="A209" s="7">
        <v>31533</v>
      </c>
      <c r="B209" s="22">
        <v>1.347852309793</v>
      </c>
    </row>
    <row r="210" spans="1:2" ht="12.75">
      <c r="A210" s="7">
        <v>31564</v>
      </c>
      <c r="B210" s="22">
        <v>1.434370511609</v>
      </c>
    </row>
    <row r="211" spans="1:2" ht="12.75">
      <c r="A211" s="7">
        <v>31594</v>
      </c>
      <c r="B211" s="22">
        <v>1.505939839876</v>
      </c>
    </row>
    <row r="212" spans="1:2" ht="12.75">
      <c r="A212" s="7">
        <v>31625</v>
      </c>
      <c r="B212" s="22">
        <v>1.626004668547</v>
      </c>
    </row>
    <row r="213" spans="1:2" ht="12.75">
      <c r="A213" s="7">
        <v>31656</v>
      </c>
      <c r="B213" s="22">
        <v>1.723549709336</v>
      </c>
    </row>
    <row r="214" spans="1:2" ht="12.75">
      <c r="A214" s="7">
        <v>31686</v>
      </c>
      <c r="B214" s="22">
        <v>1.822069042086</v>
      </c>
    </row>
    <row r="215" spans="1:2" ht="12.75">
      <c r="A215" s="7">
        <v>31717</v>
      </c>
      <c r="B215" s="22">
        <v>1.945171412218</v>
      </c>
    </row>
    <row r="216" spans="1:2" ht="12.75">
      <c r="A216" s="7">
        <v>31747</v>
      </c>
      <c r="B216" s="22">
        <v>2.09882299518</v>
      </c>
    </row>
    <row r="217" spans="1:2" ht="12.75">
      <c r="A217" s="7">
        <v>31778</v>
      </c>
      <c r="B217" s="22">
        <v>2.268762648866</v>
      </c>
    </row>
    <row r="218" spans="1:2" ht="12.75">
      <c r="A218" s="7">
        <v>31809</v>
      </c>
      <c r="B218" s="22">
        <v>2.432470571604</v>
      </c>
    </row>
    <row r="219" spans="1:2" ht="12.75">
      <c r="A219" s="7">
        <v>31837</v>
      </c>
      <c r="B219" s="22">
        <v>2.593225021205</v>
      </c>
    </row>
    <row r="220" spans="1:2" ht="12.75">
      <c r="A220" s="7">
        <v>31868</v>
      </c>
      <c r="B220" s="22">
        <v>2.820119430672</v>
      </c>
    </row>
    <row r="221" spans="1:2" ht="12.75">
      <c r="A221" s="7">
        <v>31898</v>
      </c>
      <c r="B221" s="22">
        <v>3.032724052326</v>
      </c>
    </row>
    <row r="222" spans="1:2" ht="12.75">
      <c r="A222" s="7">
        <v>31929</v>
      </c>
      <c r="B222" s="22">
        <v>3.252120147849</v>
      </c>
    </row>
    <row r="223" spans="1:2" ht="12.75">
      <c r="A223" s="7">
        <v>31959</v>
      </c>
      <c r="B223" s="22">
        <v>3.515516574376</v>
      </c>
    </row>
    <row r="224" spans="1:2" ht="12.75">
      <c r="A224" s="7">
        <v>31990</v>
      </c>
      <c r="B224" s="22">
        <v>3.802838855827</v>
      </c>
    </row>
    <row r="225" spans="1:2" ht="12.75">
      <c r="A225" s="7">
        <v>32021</v>
      </c>
      <c r="B225" s="22">
        <v>4.05336874625</v>
      </c>
    </row>
    <row r="226" spans="1:2" ht="12.75">
      <c r="A226" s="7">
        <v>32051</v>
      </c>
      <c r="B226" s="22">
        <v>4.391158068587</v>
      </c>
    </row>
    <row r="227" spans="1:2" ht="12.75">
      <c r="A227" s="7">
        <v>32082</v>
      </c>
      <c r="B227" s="22">
        <v>4.739467964941</v>
      </c>
    </row>
    <row r="228" spans="1:2" ht="12.75">
      <c r="A228" s="7">
        <v>32112</v>
      </c>
      <c r="B228" s="22">
        <v>5.439478729493</v>
      </c>
    </row>
    <row r="229" spans="1:2" ht="12.75">
      <c r="A229" s="7">
        <v>32143</v>
      </c>
      <c r="B229" s="22">
        <v>6.280551529863</v>
      </c>
    </row>
    <row r="230" spans="1:2" ht="12.75">
      <c r="A230" s="7">
        <v>32174</v>
      </c>
      <c r="B230" s="22">
        <v>6.804396640301</v>
      </c>
    </row>
    <row r="231" spans="1:2" ht="12.75">
      <c r="A231" s="7">
        <v>32203</v>
      </c>
      <c r="B231" s="22">
        <v>7.152836449146</v>
      </c>
    </row>
    <row r="232" spans="1:2" ht="12.75">
      <c r="A232" s="7">
        <v>32234</v>
      </c>
      <c r="B232" s="22">
        <v>7.37299479357</v>
      </c>
    </row>
    <row r="233" spans="1:2" ht="12.75">
      <c r="A233" s="7">
        <v>32264</v>
      </c>
      <c r="B233" s="22">
        <v>7.515648197058</v>
      </c>
    </row>
    <row r="234" spans="1:2" ht="12.75">
      <c r="A234" s="7">
        <v>32295</v>
      </c>
      <c r="B234" s="22">
        <v>7.66897118879</v>
      </c>
    </row>
    <row r="235" spans="1:2" ht="12.75">
      <c r="A235" s="7">
        <v>32325</v>
      </c>
      <c r="B235" s="22">
        <v>7.796977553737</v>
      </c>
    </row>
    <row r="236" spans="1:2" ht="12.75">
      <c r="A236" s="7">
        <v>32356</v>
      </c>
      <c r="B236" s="22">
        <v>7.868707350375</v>
      </c>
    </row>
    <row r="237" spans="1:2" ht="12.75">
      <c r="A237" s="7">
        <v>32387</v>
      </c>
      <c r="B237" s="22">
        <v>7.91369345507</v>
      </c>
    </row>
    <row r="238" spans="1:2" ht="12.75">
      <c r="A238" s="7">
        <v>32417</v>
      </c>
      <c r="B238" s="22">
        <v>7.97405636736</v>
      </c>
    </row>
    <row r="239" spans="1:2" ht="12.75">
      <c r="A239" s="7">
        <v>32448</v>
      </c>
      <c r="B239" s="22">
        <v>8.080769413777</v>
      </c>
    </row>
    <row r="240" spans="1:2" ht="12.75">
      <c r="A240" s="7">
        <v>32478</v>
      </c>
      <c r="B240" s="22">
        <v>8.249371787357</v>
      </c>
    </row>
    <row r="241" spans="1:2" ht="12.75">
      <c r="A241" s="7">
        <v>32509</v>
      </c>
      <c r="B241" s="22">
        <v>8.451312551289</v>
      </c>
    </row>
    <row r="242" spans="1:2" ht="12.75">
      <c r="A242" s="7">
        <v>32540</v>
      </c>
      <c r="B242" s="22">
        <v>8.566001517105</v>
      </c>
    </row>
    <row r="243" spans="1:2" ht="12.75">
      <c r="A243" s="7">
        <v>32568</v>
      </c>
      <c r="B243" s="22">
        <v>8.658862253729</v>
      </c>
    </row>
    <row r="244" spans="1:2" ht="12.75">
      <c r="A244" s="7">
        <v>32599</v>
      </c>
      <c r="B244" s="22">
        <v>8.788353002834</v>
      </c>
    </row>
    <row r="245" spans="1:2" ht="12.75">
      <c r="A245" s="7">
        <v>32629</v>
      </c>
      <c r="B245" s="22">
        <v>8.909317633591</v>
      </c>
    </row>
    <row r="246" spans="1:2" ht="12.75">
      <c r="A246" s="7">
        <v>32660</v>
      </c>
      <c r="B246" s="22">
        <v>9.017518877618</v>
      </c>
    </row>
    <row r="247" spans="1:2" ht="12.75">
      <c r="A247" s="7">
        <v>32690</v>
      </c>
      <c r="B247" s="22">
        <v>9.107720335418</v>
      </c>
    </row>
    <row r="248" spans="1:2" ht="12.75">
      <c r="A248" s="7">
        <v>32721</v>
      </c>
      <c r="B248" s="22">
        <v>9.194488804452</v>
      </c>
    </row>
    <row r="249" spans="1:2" ht="12.75">
      <c r="A249" s="7">
        <v>32752</v>
      </c>
      <c r="B249" s="22">
        <v>9.282422617283</v>
      </c>
    </row>
    <row r="250" spans="1:2" ht="12.75">
      <c r="A250" s="7">
        <v>32782</v>
      </c>
      <c r="B250" s="22">
        <v>9.419703978264</v>
      </c>
    </row>
    <row r="251" spans="1:2" ht="12.75">
      <c r="A251" s="7">
        <v>32813</v>
      </c>
      <c r="B251" s="22">
        <v>9.551924689511</v>
      </c>
    </row>
    <row r="252" spans="1:2" ht="12.75">
      <c r="A252" s="7">
        <v>32843</v>
      </c>
      <c r="B252" s="22">
        <v>9.874287532842</v>
      </c>
    </row>
    <row r="253" spans="1:2" ht="12.75">
      <c r="A253" s="7">
        <v>32874</v>
      </c>
      <c r="B253" s="22">
        <v>10.350838773076</v>
      </c>
    </row>
    <row r="254" spans="1:2" ht="12.75">
      <c r="A254" s="7">
        <v>32905</v>
      </c>
      <c r="B254" s="22">
        <v>10.585225779758</v>
      </c>
    </row>
    <row r="255" spans="1:2" ht="12.75">
      <c r="A255" s="7">
        <v>32933</v>
      </c>
      <c r="B255" s="22">
        <v>10.771835580258</v>
      </c>
    </row>
    <row r="256" spans="1:2" ht="12.75">
      <c r="A256" s="7">
        <v>32964</v>
      </c>
      <c r="B256" s="22">
        <v>10.935778488825</v>
      </c>
    </row>
    <row r="257" spans="1:2" ht="12.75">
      <c r="A257" s="7">
        <v>32994</v>
      </c>
      <c r="B257" s="22">
        <v>11.126616006841</v>
      </c>
    </row>
    <row r="258" spans="1:2" ht="12.75">
      <c r="A258" s="7">
        <v>33025</v>
      </c>
      <c r="B258" s="22">
        <v>11.371676415218</v>
      </c>
    </row>
    <row r="259" spans="1:2" ht="12.75">
      <c r="A259" s="7">
        <v>33055</v>
      </c>
      <c r="B259" s="22">
        <v>11.57905991187</v>
      </c>
    </row>
    <row r="260" spans="1:2" ht="12.75">
      <c r="A260" s="7">
        <v>33086</v>
      </c>
      <c r="B260" s="22">
        <v>11.776352671829</v>
      </c>
    </row>
    <row r="261" spans="1:2" ht="12.75">
      <c r="A261" s="7">
        <v>33117</v>
      </c>
      <c r="B261" s="22">
        <v>11.944221449111</v>
      </c>
    </row>
    <row r="262" spans="1:2" ht="12.75">
      <c r="A262" s="7">
        <v>33147</v>
      </c>
      <c r="B262" s="22">
        <v>12.115933957645</v>
      </c>
    </row>
    <row r="263" spans="1:2" ht="12.75">
      <c r="A263" s="7">
        <v>33178</v>
      </c>
      <c r="B263" s="22">
        <v>12.437616696434</v>
      </c>
    </row>
    <row r="264" spans="1:2" ht="12.75">
      <c r="A264" s="7">
        <v>33208</v>
      </c>
      <c r="B264" s="22">
        <v>12.829619358264</v>
      </c>
    </row>
    <row r="265" spans="1:2" ht="12.75">
      <c r="A265" s="7">
        <v>33239</v>
      </c>
      <c r="B265" s="22">
        <v>13.156630205568</v>
      </c>
    </row>
    <row r="266" spans="1:2" ht="12.75">
      <c r="A266" s="7">
        <v>33270</v>
      </c>
      <c r="B266" s="22">
        <v>13.386308075828</v>
      </c>
    </row>
    <row r="267" spans="1:2" ht="12.75">
      <c r="A267" s="7">
        <v>33298</v>
      </c>
      <c r="B267" s="22">
        <v>13.577210546641</v>
      </c>
    </row>
    <row r="268" spans="1:2" ht="12.75">
      <c r="A268" s="7">
        <v>33329</v>
      </c>
      <c r="B268" s="22">
        <v>13.719437933151</v>
      </c>
    </row>
    <row r="269" spans="1:2" ht="12.75">
      <c r="A269" s="7">
        <v>33359</v>
      </c>
      <c r="B269" s="22">
        <v>13.853553757249</v>
      </c>
    </row>
    <row r="270" spans="1:2" ht="12.75">
      <c r="A270" s="7">
        <v>33390</v>
      </c>
      <c r="B270" s="22">
        <v>13.998919931317</v>
      </c>
    </row>
    <row r="271" spans="1:2" ht="12.75">
      <c r="A271" s="7">
        <v>33420</v>
      </c>
      <c r="B271" s="22">
        <v>14.1226298125</v>
      </c>
    </row>
    <row r="272" spans="1:2" ht="12.75">
      <c r="A272" s="7">
        <v>33451</v>
      </c>
      <c r="B272" s="22">
        <v>14.220917993559</v>
      </c>
    </row>
    <row r="273" spans="1:2" ht="12.75">
      <c r="A273" s="7">
        <v>33482</v>
      </c>
      <c r="B273" s="22">
        <v>14.362585630254</v>
      </c>
    </row>
    <row r="274" spans="1:2" ht="12.75">
      <c r="A274" s="7">
        <v>33512</v>
      </c>
      <c r="B274" s="22">
        <v>14.529631026184</v>
      </c>
    </row>
    <row r="275" spans="1:2" ht="12.75">
      <c r="A275" s="7">
        <v>33543</v>
      </c>
      <c r="B275" s="22">
        <v>14.890406287712</v>
      </c>
    </row>
    <row r="276" spans="1:2" ht="12.75">
      <c r="A276" s="7">
        <v>33573</v>
      </c>
      <c r="B276" s="22">
        <v>15.240897864329</v>
      </c>
    </row>
    <row r="277" spans="1:2" ht="12.75">
      <c r="A277" s="7">
        <v>33604</v>
      </c>
      <c r="B277" s="22">
        <v>15.517902070849</v>
      </c>
    </row>
    <row r="278" spans="1:2" ht="12.75">
      <c r="A278" s="7">
        <v>33635</v>
      </c>
      <c r="B278" s="22">
        <v>15.701758987125</v>
      </c>
    </row>
    <row r="279" spans="1:2" ht="12.75">
      <c r="A279" s="7">
        <v>33664</v>
      </c>
      <c r="B279" s="22">
        <v>15.861556329433</v>
      </c>
    </row>
    <row r="280" spans="1:2" ht="12.75">
      <c r="A280" s="7">
        <v>33695</v>
      </c>
      <c r="B280" s="22">
        <v>16.002952687</v>
      </c>
    </row>
    <row r="281" spans="1:2" ht="12.75">
      <c r="A281" s="7">
        <v>33725</v>
      </c>
      <c r="B281" s="22">
        <v>16.108466006496</v>
      </c>
    </row>
    <row r="282" spans="1:2" ht="12.75">
      <c r="A282" s="7">
        <v>33756</v>
      </c>
      <c r="B282" s="22">
        <v>16.217494452222</v>
      </c>
    </row>
    <row r="283" spans="1:2" ht="12.75">
      <c r="A283" s="7">
        <v>33786</v>
      </c>
      <c r="B283" s="22">
        <v>16.319893816416</v>
      </c>
    </row>
    <row r="284" spans="1:2" ht="12.75">
      <c r="A284" s="7">
        <v>33817</v>
      </c>
      <c r="B284" s="22">
        <v>16.420153531063</v>
      </c>
    </row>
    <row r="285" spans="1:2" ht="12.75">
      <c r="A285" s="7">
        <v>33848</v>
      </c>
      <c r="B285" s="22">
        <v>16.562988421728</v>
      </c>
    </row>
    <row r="286" spans="1:2" ht="12.75">
      <c r="A286" s="7">
        <v>33878</v>
      </c>
      <c r="B286" s="22">
        <v>16.682252798025</v>
      </c>
    </row>
    <row r="287" spans="1:2" ht="12.75">
      <c r="A287" s="7">
        <v>33909</v>
      </c>
      <c r="B287" s="22">
        <v>16.820858067897</v>
      </c>
    </row>
    <row r="288" spans="1:2" ht="12.75">
      <c r="A288" s="7">
        <v>33939</v>
      </c>
      <c r="B288" s="22">
        <v>17.060370670216</v>
      </c>
    </row>
    <row r="289" spans="1:2" ht="12.75">
      <c r="A289" s="7">
        <v>33970</v>
      </c>
      <c r="B289" s="22">
        <v>17.274369884079</v>
      </c>
    </row>
    <row r="290" spans="1:2" ht="12.75">
      <c r="A290" s="7">
        <v>34001</v>
      </c>
      <c r="B290" s="22">
        <v>17.415502610111</v>
      </c>
    </row>
    <row r="291" spans="1:2" ht="12.75">
      <c r="A291" s="7">
        <v>34029</v>
      </c>
      <c r="B291" s="22">
        <v>17.516998351872</v>
      </c>
    </row>
    <row r="292" spans="1:2" ht="12.75">
      <c r="A292" s="7">
        <v>34060</v>
      </c>
      <c r="B292" s="22">
        <v>17.618012674726</v>
      </c>
    </row>
    <row r="293" spans="1:2" ht="12.75">
      <c r="A293" s="7">
        <v>34090</v>
      </c>
      <c r="B293" s="22">
        <v>17.718721335329</v>
      </c>
    </row>
    <row r="294" spans="1:2" ht="12.75">
      <c r="A294" s="7">
        <v>34121</v>
      </c>
      <c r="B294" s="22">
        <v>17.818102266693</v>
      </c>
    </row>
    <row r="295" spans="1:2" ht="12.75">
      <c r="A295" s="7">
        <v>34151</v>
      </c>
      <c r="B295" s="22">
        <v>17.903728314013</v>
      </c>
    </row>
    <row r="296" spans="1:2" ht="12.75">
      <c r="A296" s="7">
        <v>34182</v>
      </c>
      <c r="B296" s="22">
        <v>17.999553984815</v>
      </c>
    </row>
    <row r="297" spans="1:2" ht="12.75">
      <c r="A297" s="7">
        <v>34213</v>
      </c>
      <c r="B297" s="22">
        <v>18.13286362602</v>
      </c>
    </row>
    <row r="298" spans="1:2" ht="12.75">
      <c r="A298" s="7">
        <v>34243</v>
      </c>
      <c r="B298" s="22">
        <v>18.20702345307</v>
      </c>
    </row>
    <row r="299" spans="1:2" ht="12.75">
      <c r="A299" s="7">
        <v>34274</v>
      </c>
      <c r="B299" s="22">
        <v>18.287329032569</v>
      </c>
    </row>
    <row r="300" spans="1:2" ht="12.75">
      <c r="A300" s="7">
        <v>34304</v>
      </c>
      <c r="B300" s="22">
        <v>18.426767234662</v>
      </c>
    </row>
    <row r="301" spans="1:2" ht="12.75">
      <c r="A301" s="7">
        <v>34335</v>
      </c>
      <c r="B301" s="22">
        <v>18.569623144132</v>
      </c>
    </row>
    <row r="302" spans="1:2" ht="12.75">
      <c r="A302" s="7">
        <v>34366</v>
      </c>
      <c r="B302" s="22">
        <v>18.665129781468</v>
      </c>
    </row>
    <row r="303" spans="1:2" ht="12.75">
      <c r="A303" s="7">
        <v>34394</v>
      </c>
      <c r="B303" s="22">
        <v>18.761104466496</v>
      </c>
    </row>
    <row r="304" spans="1:2" ht="12.75">
      <c r="A304" s="7">
        <v>34425</v>
      </c>
      <c r="B304" s="22">
        <v>18.852987077021</v>
      </c>
    </row>
    <row r="305" spans="1:2" ht="12.75">
      <c r="A305" s="7">
        <v>34455</v>
      </c>
      <c r="B305" s="22">
        <v>18.94407686897</v>
      </c>
    </row>
    <row r="306" spans="1:2" ht="12.75">
      <c r="A306" s="7">
        <v>34486</v>
      </c>
      <c r="B306" s="22">
        <v>19.03886901864</v>
      </c>
    </row>
    <row r="307" spans="1:2" ht="12.75">
      <c r="A307" s="7">
        <v>34516</v>
      </c>
      <c r="B307" s="22">
        <v>19.123304889906</v>
      </c>
    </row>
    <row r="308" spans="1:2" ht="12.75">
      <c r="A308" s="7">
        <v>34547</v>
      </c>
      <c r="B308" s="22">
        <v>19.212436519484</v>
      </c>
    </row>
    <row r="309" spans="1:2" ht="12.75">
      <c r="A309" s="7">
        <v>34578</v>
      </c>
      <c r="B309" s="22">
        <v>19.349075986291</v>
      </c>
    </row>
    <row r="310" spans="1:2" ht="12.75">
      <c r="A310" s="7">
        <v>34608</v>
      </c>
      <c r="B310" s="22">
        <v>19.450651969134</v>
      </c>
    </row>
    <row r="311" spans="1:2" ht="12.75">
      <c r="A311" s="7">
        <v>34639</v>
      </c>
      <c r="B311" s="22">
        <v>19.554633143235</v>
      </c>
    </row>
    <row r="312" spans="1:2" ht="12.75">
      <c r="A312" s="7">
        <v>34669</v>
      </c>
      <c r="B312" s="22">
        <v>19.726139318544</v>
      </c>
    </row>
    <row r="313" spans="1:2" ht="12.75">
      <c r="A313" s="7">
        <v>34700</v>
      </c>
      <c r="B313" s="22">
        <v>20.468620185776</v>
      </c>
    </row>
    <row r="314" spans="1:2" ht="12.75">
      <c r="A314" s="7">
        <v>34731</v>
      </c>
      <c r="B314" s="22">
        <v>21.336132926014</v>
      </c>
    </row>
    <row r="315" spans="1:2" ht="12.75">
      <c r="A315" s="7">
        <v>34759</v>
      </c>
      <c r="B315" s="22">
        <v>22.593921331191</v>
      </c>
    </row>
    <row r="316" spans="1:2" ht="12.75">
      <c r="A316" s="7">
        <v>34790</v>
      </c>
      <c r="B316" s="22">
        <v>24.39428249881</v>
      </c>
    </row>
    <row r="317" spans="1:2" ht="12.75">
      <c r="A317" s="7">
        <v>34820</v>
      </c>
      <c r="B317" s="22">
        <v>25.413863095033</v>
      </c>
    </row>
    <row r="318" spans="1:2" ht="12.75">
      <c r="A318" s="7">
        <v>34851</v>
      </c>
      <c r="B318" s="22">
        <v>26.220434064532</v>
      </c>
    </row>
    <row r="319" spans="1:2" ht="12.75">
      <c r="A319" s="7">
        <v>34881</v>
      </c>
      <c r="B319" s="22">
        <v>26.754964051499</v>
      </c>
    </row>
    <row r="320" spans="1:2" ht="12.75">
      <c r="A320" s="7">
        <v>34912</v>
      </c>
      <c r="B320" s="22">
        <v>27.198750022412</v>
      </c>
    </row>
    <row r="321" spans="1:2" ht="12.75">
      <c r="A321" s="7">
        <v>34943</v>
      </c>
      <c r="B321" s="22">
        <v>27.761362884707</v>
      </c>
    </row>
    <row r="322" spans="1:2" ht="12.75">
      <c r="A322" s="7">
        <v>34973</v>
      </c>
      <c r="B322" s="22">
        <v>28.332572548668</v>
      </c>
    </row>
    <row r="323" spans="1:2" ht="12.75">
      <c r="A323" s="7">
        <v>35004</v>
      </c>
      <c r="B323" s="22">
        <v>29.031205912573</v>
      </c>
    </row>
    <row r="324" spans="1:2" ht="12.75">
      <c r="A324" s="7">
        <v>35034</v>
      </c>
      <c r="B324" s="22">
        <v>29.977045058029</v>
      </c>
    </row>
    <row r="325" spans="1:2" ht="12.75">
      <c r="A325" s="7">
        <v>35065</v>
      </c>
      <c r="B325" s="22">
        <v>31.054701826733</v>
      </c>
    </row>
    <row r="326" spans="1:2" ht="12.75">
      <c r="A326" s="7">
        <v>35096</v>
      </c>
      <c r="B326" s="22">
        <v>31.779507671726</v>
      </c>
    </row>
    <row r="327" spans="1:2" ht="12.75">
      <c r="A327" s="7">
        <v>35125</v>
      </c>
      <c r="B327" s="22">
        <v>32.479096225856</v>
      </c>
    </row>
    <row r="328" spans="1:2" ht="12.75">
      <c r="A328" s="7">
        <v>35156</v>
      </c>
      <c r="B328" s="22">
        <v>33.402392654452</v>
      </c>
    </row>
    <row r="329" spans="1:2" ht="12.75">
      <c r="A329" s="7">
        <v>35186</v>
      </c>
      <c r="B329" s="22">
        <v>34.011237206319</v>
      </c>
    </row>
    <row r="330" spans="1:2" ht="12.75">
      <c r="A330" s="7">
        <v>35217</v>
      </c>
      <c r="B330" s="22">
        <v>34.565062228904</v>
      </c>
    </row>
    <row r="331" spans="1:2" ht="12.75">
      <c r="A331" s="7">
        <v>35247</v>
      </c>
      <c r="B331" s="22">
        <v>35.056417169495</v>
      </c>
    </row>
    <row r="332" spans="1:2" ht="12.75">
      <c r="A332" s="7">
        <v>35278</v>
      </c>
      <c r="B332" s="22">
        <v>35.522363781178</v>
      </c>
    </row>
    <row r="333" spans="1:2" ht="12.75">
      <c r="A333" s="7">
        <v>35309</v>
      </c>
      <c r="B333" s="22">
        <v>36.090325763897</v>
      </c>
    </row>
    <row r="334" spans="1:2" ht="12.75">
      <c r="A334" s="7">
        <v>35339</v>
      </c>
      <c r="B334" s="22">
        <v>36.54079813534</v>
      </c>
    </row>
    <row r="335" spans="1:2" ht="12.75">
      <c r="A335" s="7">
        <v>35370</v>
      </c>
      <c r="B335" s="22">
        <v>37.094432119879</v>
      </c>
    </row>
    <row r="336" spans="1:2" ht="12.75">
      <c r="A336" s="7">
        <v>35400</v>
      </c>
      <c r="B336" s="22">
        <v>38.282127940254</v>
      </c>
    </row>
    <row r="337" spans="1:2" ht="12.75">
      <c r="A337" s="7">
        <v>35431</v>
      </c>
      <c r="B337" s="22">
        <v>39.266557170736</v>
      </c>
    </row>
    <row r="338" spans="1:2" ht="12.75">
      <c r="A338" s="7">
        <v>35462</v>
      </c>
      <c r="B338" s="22">
        <v>39.92640941157</v>
      </c>
    </row>
    <row r="339" spans="1:2" ht="12.75">
      <c r="A339" s="7">
        <v>35490</v>
      </c>
      <c r="B339" s="22">
        <v>40.423304503734</v>
      </c>
    </row>
    <row r="340" spans="1:2" ht="12.75">
      <c r="A340" s="7">
        <v>35521</v>
      </c>
      <c r="B340" s="22">
        <v>40.860021998028</v>
      </c>
    </row>
    <row r="341" spans="1:2" ht="12.75">
      <c r="A341" s="7">
        <v>35551</v>
      </c>
      <c r="B341" s="22">
        <v>41.232932116431</v>
      </c>
    </row>
    <row r="342" spans="1:2" ht="12.75">
      <c r="A342" s="7">
        <v>35582</v>
      </c>
      <c r="B342" s="22">
        <v>41.598773765111</v>
      </c>
    </row>
    <row r="343" spans="1:2" ht="12.75">
      <c r="A343" s="7">
        <v>35612</v>
      </c>
      <c r="B343" s="22">
        <v>41.961176680711</v>
      </c>
    </row>
    <row r="344" spans="1:2" ht="12.75">
      <c r="A344" s="7">
        <v>35643</v>
      </c>
      <c r="B344" s="22">
        <v>42.334277844055</v>
      </c>
    </row>
    <row r="345" spans="1:2" ht="12.75">
      <c r="A345" s="7">
        <v>35674</v>
      </c>
      <c r="B345" s="22">
        <v>42.861548309462</v>
      </c>
    </row>
    <row r="346" spans="1:2" ht="12.75">
      <c r="A346" s="7">
        <v>35704</v>
      </c>
      <c r="B346" s="22">
        <v>43.204083068415</v>
      </c>
    </row>
    <row r="347" spans="1:2" ht="12.75">
      <c r="A347" s="7">
        <v>35735</v>
      </c>
      <c r="B347" s="22">
        <v>43.687414321475</v>
      </c>
    </row>
    <row r="348" spans="1:2" ht="12.75">
      <c r="A348" s="7">
        <v>35765</v>
      </c>
      <c r="B348" s="22">
        <v>44.299506554585</v>
      </c>
    </row>
    <row r="349" spans="1:2" ht="12.75">
      <c r="A349" s="7">
        <v>35796</v>
      </c>
      <c r="B349" s="22">
        <v>45.263303462448</v>
      </c>
    </row>
    <row r="350" spans="1:2" ht="12.75">
      <c r="A350" s="7">
        <v>35827</v>
      </c>
      <c r="B350" s="22">
        <v>46.055737478709</v>
      </c>
    </row>
    <row r="351" spans="1:2" ht="12.75">
      <c r="A351" s="7">
        <v>35855</v>
      </c>
      <c r="B351" s="22">
        <v>46.595234496218</v>
      </c>
    </row>
    <row r="352" spans="1:2" ht="12.75">
      <c r="A352" s="7">
        <v>35886</v>
      </c>
      <c r="B352" s="22">
        <v>47.031187831436</v>
      </c>
    </row>
    <row r="353" spans="1:2" ht="12.75">
      <c r="A353" s="7">
        <v>35916</v>
      </c>
      <c r="B353" s="22">
        <v>47.405817312931</v>
      </c>
    </row>
    <row r="354" spans="1:2" ht="12.75">
      <c r="A354" s="7">
        <v>35947</v>
      </c>
      <c r="B354" s="22">
        <v>47.966137697999</v>
      </c>
    </row>
    <row r="355" spans="1:2" ht="12.75">
      <c r="A355" s="7">
        <v>35977</v>
      </c>
      <c r="B355" s="22">
        <v>48.428645590395</v>
      </c>
    </row>
    <row r="356" spans="1:2" ht="12.75">
      <c r="A356" s="7">
        <v>36008</v>
      </c>
      <c r="B356" s="22">
        <v>48.894210125989</v>
      </c>
    </row>
    <row r="357" spans="1:2" ht="12.75">
      <c r="A357" s="7">
        <v>36039</v>
      </c>
      <c r="B357" s="22">
        <v>49.687217256384</v>
      </c>
    </row>
    <row r="358" spans="1:2" ht="12.75">
      <c r="A358" s="7">
        <v>36069</v>
      </c>
      <c r="B358" s="22">
        <v>50.399223414452</v>
      </c>
    </row>
    <row r="359" spans="1:2" ht="12.75">
      <c r="A359" s="7">
        <v>36100</v>
      </c>
      <c r="B359" s="22">
        <v>51.291762400612</v>
      </c>
    </row>
    <row r="360" spans="1:2" ht="12.75">
      <c r="A360" s="7">
        <v>36130</v>
      </c>
      <c r="B360" s="22">
        <v>52.543265583086</v>
      </c>
    </row>
    <row r="361" spans="1:2" ht="12.75">
      <c r="A361" s="7">
        <v>36161</v>
      </c>
      <c r="B361" s="22">
        <v>53.870120615833</v>
      </c>
    </row>
    <row r="362" spans="1:2" ht="12.75">
      <c r="A362" s="7">
        <v>36192</v>
      </c>
      <c r="B362" s="22">
        <v>54.594080220394</v>
      </c>
    </row>
    <row r="363" spans="1:2" ht="12.75">
      <c r="A363" s="7">
        <v>36220</v>
      </c>
      <c r="B363" s="22">
        <v>55.101291477316</v>
      </c>
    </row>
    <row r="364" spans="1:2" ht="12.75">
      <c r="A364" s="7">
        <v>36251</v>
      </c>
      <c r="B364" s="22">
        <v>55.606974416087</v>
      </c>
    </row>
    <row r="365" spans="1:2" ht="12.75">
      <c r="A365" s="7">
        <v>36281</v>
      </c>
      <c r="B365" s="22">
        <v>55.941485494404</v>
      </c>
    </row>
    <row r="366" spans="1:2" ht="12.75">
      <c r="A366" s="7">
        <v>36312</v>
      </c>
      <c r="B366" s="22">
        <v>56.309046499279</v>
      </c>
    </row>
    <row r="367" spans="1:2" ht="12.75">
      <c r="A367" s="7">
        <v>36342</v>
      </c>
      <c r="B367" s="22">
        <v>56.681192465503</v>
      </c>
    </row>
    <row r="368" spans="1:2" ht="12.75">
      <c r="A368" s="7">
        <v>36373</v>
      </c>
      <c r="B368" s="22">
        <v>57.000229296684</v>
      </c>
    </row>
    <row r="369" spans="1:2" ht="12.75">
      <c r="A369" s="7">
        <v>36404</v>
      </c>
      <c r="B369" s="22">
        <v>57.550997682966</v>
      </c>
    </row>
    <row r="370" spans="1:2" ht="12.75">
      <c r="A370" s="7">
        <v>36434</v>
      </c>
      <c r="B370" s="22">
        <v>57.915502044644</v>
      </c>
    </row>
    <row r="371" spans="1:2" ht="12.75">
      <c r="A371" s="7">
        <v>36465</v>
      </c>
      <c r="B371" s="22">
        <v>58.430545944157</v>
      </c>
    </row>
    <row r="372" spans="1:2" ht="12.75">
      <c r="A372" s="7">
        <v>36495</v>
      </c>
      <c r="B372" s="22">
        <v>59.015892575148</v>
      </c>
    </row>
    <row r="373" spans="1:2" ht="12.75">
      <c r="A373" s="7">
        <v>36526</v>
      </c>
      <c r="B373" s="22">
        <v>59.808326584513</v>
      </c>
    </row>
    <row r="374" spans="1:2" ht="12.75">
      <c r="A374" s="7">
        <v>36557</v>
      </c>
      <c r="B374" s="22">
        <v>60.338844724266</v>
      </c>
    </row>
    <row r="375" spans="1:2" ht="12.75">
      <c r="A375" s="7">
        <v>36586</v>
      </c>
      <c r="B375" s="22">
        <v>60.673355802583</v>
      </c>
    </row>
    <row r="376" spans="1:2" ht="12.75">
      <c r="A376" s="7">
        <v>36617</v>
      </c>
      <c r="B376" s="22">
        <v>61.018565121748</v>
      </c>
    </row>
    <row r="377" spans="1:2" ht="12.75">
      <c r="A377" s="7">
        <v>36647</v>
      </c>
      <c r="B377" s="22">
        <v>61.246666912622</v>
      </c>
    </row>
    <row r="378" spans="1:2" ht="12.75">
      <c r="A378" s="7">
        <v>36678</v>
      </c>
      <c r="B378" s="22">
        <v>61.609451911208</v>
      </c>
    </row>
    <row r="379" spans="1:2" ht="12.75">
      <c r="A379" s="7">
        <v>36708</v>
      </c>
      <c r="B379" s="22">
        <v>61.84978026108</v>
      </c>
    </row>
    <row r="380" spans="1:2" ht="12.75">
      <c r="A380" s="7">
        <v>36739</v>
      </c>
      <c r="B380" s="22">
        <v>62.189640459821</v>
      </c>
    </row>
    <row r="381" spans="1:2" ht="12.75">
      <c r="A381" s="7">
        <v>36770</v>
      </c>
      <c r="B381" s="22">
        <v>62.643933633536</v>
      </c>
    </row>
    <row r="382" spans="1:2" ht="12.75">
      <c r="A382" s="7">
        <v>36800</v>
      </c>
      <c r="B382" s="22">
        <v>63.07530200051</v>
      </c>
    </row>
    <row r="383" spans="1:2" ht="12.75">
      <c r="A383" s="7">
        <v>36831</v>
      </c>
      <c r="B383" s="22">
        <v>63.614607979974</v>
      </c>
    </row>
    <row r="384" spans="1:2" ht="12.75">
      <c r="A384" s="7">
        <v>36861</v>
      </c>
      <c r="B384" s="22">
        <v>64.303307262108</v>
      </c>
    </row>
    <row r="385" spans="1:2" ht="12.75">
      <c r="A385" s="7">
        <v>36892</v>
      </c>
      <c r="B385" s="22">
        <v>64.65978794315</v>
      </c>
    </row>
    <row r="386" spans="1:2" ht="12.75">
      <c r="A386" s="7">
        <v>36923</v>
      </c>
      <c r="B386" s="22">
        <v>64.61699497976</v>
      </c>
    </row>
    <row r="387" spans="1:2" ht="12.75">
      <c r="A387" s="7">
        <v>36951</v>
      </c>
      <c r="B387" s="22">
        <v>65.026393744009</v>
      </c>
    </row>
    <row r="388" spans="1:2" ht="12.75">
      <c r="A388" s="7">
        <v>36982</v>
      </c>
      <c r="B388" s="22">
        <v>65.354409466737</v>
      </c>
    </row>
    <row r="389" spans="1:2" ht="12.75">
      <c r="A389" s="7">
        <v>37012</v>
      </c>
      <c r="B389" s="22">
        <v>65.504375883541</v>
      </c>
    </row>
    <row r="390" spans="1:2" ht="12.75">
      <c r="A390" s="7">
        <v>37043</v>
      </c>
      <c r="B390" s="22">
        <v>65.659309337784</v>
      </c>
    </row>
    <row r="391" spans="1:2" ht="12.75">
      <c r="A391" s="7">
        <v>37073</v>
      </c>
      <c r="B391" s="22">
        <v>65.48871059836</v>
      </c>
    </row>
    <row r="392" spans="1:2" ht="12.75">
      <c r="A392" s="7">
        <v>37104</v>
      </c>
      <c r="B392" s="22">
        <v>65.87671288781</v>
      </c>
    </row>
    <row r="393" spans="1:2" ht="12.75">
      <c r="A393" s="7">
        <v>37135</v>
      </c>
      <c r="B393" s="22">
        <v>66.489951356085</v>
      </c>
    </row>
    <row r="394" spans="1:2" ht="12.75">
      <c r="A394" s="7">
        <v>37165</v>
      </c>
      <c r="B394" s="22">
        <v>66.790457310724</v>
      </c>
    </row>
    <row r="395" spans="1:2" ht="12.75">
      <c r="A395" s="7">
        <v>37196</v>
      </c>
      <c r="B395" s="22">
        <v>67.042057015578</v>
      </c>
    </row>
    <row r="396" spans="1:2" ht="12.75">
      <c r="A396" s="7">
        <v>37226</v>
      </c>
      <c r="B396" s="22">
        <v>67.134902470813</v>
      </c>
    </row>
    <row r="397" spans="1:2" ht="12.75">
      <c r="A397" s="7">
        <v>37257</v>
      </c>
      <c r="B397" s="22">
        <v>67.754636301573</v>
      </c>
    </row>
    <row r="398" spans="1:2" ht="12.75">
      <c r="A398" s="7">
        <v>37288</v>
      </c>
      <c r="B398" s="22">
        <v>67.711079179108</v>
      </c>
    </row>
    <row r="399" spans="1:2" ht="12.75">
      <c r="A399" s="7">
        <v>37316</v>
      </c>
      <c r="B399" s="22">
        <v>68.057434733438</v>
      </c>
    </row>
    <row r="400" spans="1:2" ht="12.75">
      <c r="A400" s="7">
        <v>37347</v>
      </c>
      <c r="B400" s="22">
        <v>68.429198616676</v>
      </c>
    </row>
    <row r="401" spans="1:2" ht="12.75">
      <c r="A401" s="7">
        <v>37377</v>
      </c>
      <c r="B401" s="22">
        <v>68.567893678498</v>
      </c>
    </row>
    <row r="402" spans="1:2" ht="12.75">
      <c r="A402" s="7">
        <v>37408</v>
      </c>
      <c r="B402" s="22">
        <v>68.902213711874</v>
      </c>
    </row>
    <row r="403" spans="1:2" ht="12.75">
      <c r="A403" s="7">
        <v>37438</v>
      </c>
      <c r="B403" s="22">
        <v>69.100011723087</v>
      </c>
    </row>
    <row r="404" spans="1:2" ht="12.75">
      <c r="A404" s="7">
        <v>37469</v>
      </c>
      <c r="B404" s="22">
        <v>69.362746788219</v>
      </c>
    </row>
    <row r="405" spans="1:2" ht="12.75">
      <c r="A405" s="7">
        <v>37500</v>
      </c>
      <c r="B405" s="22">
        <v>69.779950763035</v>
      </c>
    </row>
    <row r="406" spans="1:2" ht="12.75">
      <c r="A406" s="7">
        <v>37530</v>
      </c>
      <c r="B406" s="22">
        <v>70.087509395709</v>
      </c>
    </row>
    <row r="407" spans="1:2" ht="12.75">
      <c r="A407" s="7">
        <v>37561</v>
      </c>
      <c r="B407" s="22">
        <v>70.654355126782</v>
      </c>
    </row>
    <row r="408" spans="1:2" ht="12.75">
      <c r="A408" s="7">
        <v>37591</v>
      </c>
      <c r="B408" s="22">
        <v>70.961913759456</v>
      </c>
    </row>
    <row r="409" spans="1:2" ht="12.75">
      <c r="A409" s="7">
        <v>37622</v>
      </c>
      <c r="B409" s="22">
        <v>71.248784591726</v>
      </c>
    </row>
    <row r="410" spans="1:2" ht="12.75">
      <c r="A410" s="7">
        <v>37653</v>
      </c>
      <c r="B410" s="22">
        <v>71.446697882259</v>
      </c>
    </row>
    <row r="411" spans="1:2" ht="12.75">
      <c r="A411" s="7">
        <v>37681</v>
      </c>
      <c r="B411" s="22">
        <v>71.897691931068</v>
      </c>
    </row>
    <row r="412" spans="1:2" ht="12.75">
      <c r="A412" s="7">
        <v>37712</v>
      </c>
      <c r="B412" s="22">
        <v>72.020439546799</v>
      </c>
    </row>
    <row r="413" spans="1:2" ht="12.75">
      <c r="A413" s="7">
        <v>37742</v>
      </c>
      <c r="B413" s="22">
        <v>71.788046588927</v>
      </c>
    </row>
    <row r="414" spans="1:2" ht="12.75">
      <c r="A414" s="7">
        <v>37773</v>
      </c>
      <c r="B414" s="22">
        <v>71.847351616752</v>
      </c>
    </row>
    <row r="415" spans="1:2" ht="12.75">
      <c r="A415" s="7">
        <v>37803</v>
      </c>
      <c r="B415" s="22">
        <v>71.951480212119</v>
      </c>
    </row>
    <row r="416" spans="1:2" ht="12.75">
      <c r="A416" s="7">
        <v>37834</v>
      </c>
      <c r="B416" s="22">
        <v>72.167322929668</v>
      </c>
    </row>
    <row r="417" spans="1:2" ht="12.75">
      <c r="A417" s="7">
        <v>37865</v>
      </c>
      <c r="B417" s="22">
        <v>72.596939584727</v>
      </c>
    </row>
    <row r="418" spans="1:2" ht="12.75">
      <c r="A418" s="7">
        <v>37895</v>
      </c>
      <c r="B418" s="22">
        <v>72.863122616593</v>
      </c>
    </row>
    <row r="419" spans="1:2" ht="12.75">
      <c r="A419" s="7">
        <v>37926</v>
      </c>
      <c r="B419" s="22">
        <v>73.46789598174</v>
      </c>
    </row>
    <row r="420" spans="1:2" ht="12.75">
      <c r="A420" s="7">
        <v>37956</v>
      </c>
      <c r="B420" s="22">
        <v>73.783729734576</v>
      </c>
    </row>
    <row r="421" spans="1:2" ht="12.75">
      <c r="A421" s="7">
        <v>37987</v>
      </c>
      <c r="B421" s="22">
        <v>74.2423093102</v>
      </c>
    </row>
    <row r="422" spans="1:2" ht="12.75">
      <c r="A422" s="7">
        <v>38018</v>
      </c>
      <c r="B422" s="22">
        <v>74.686407425541</v>
      </c>
    </row>
    <row r="423" spans="1:2" ht="12.75">
      <c r="A423" s="7">
        <v>38047</v>
      </c>
      <c r="B423" s="22">
        <v>74.939488183818</v>
      </c>
    </row>
    <row r="424" spans="1:2" ht="12.75">
      <c r="A424" s="7">
        <v>38078</v>
      </c>
      <c r="B424" s="22">
        <v>75.052581492694</v>
      </c>
    </row>
    <row r="425" spans="1:2" ht="12.75">
      <c r="A425" s="7">
        <v>38108</v>
      </c>
      <c r="B425" s="22">
        <v>74.864322509016</v>
      </c>
    </row>
    <row r="426" spans="1:2" ht="12.75">
      <c r="A426" s="7">
        <v>38139</v>
      </c>
      <c r="B426" s="22">
        <v>74.98431175136</v>
      </c>
    </row>
    <row r="427" spans="1:2" ht="12.75">
      <c r="A427" s="7">
        <v>38169</v>
      </c>
      <c r="B427" s="22">
        <v>75.180845855199</v>
      </c>
    </row>
    <row r="428" spans="1:2" ht="12.75">
      <c r="A428" s="7">
        <v>38200</v>
      </c>
      <c r="B428" s="22">
        <v>75.644942177598</v>
      </c>
    </row>
    <row r="429" spans="1:2" ht="12.75">
      <c r="A429" s="7">
        <v>38231</v>
      </c>
      <c r="B429" s="22">
        <v>76.270403343149</v>
      </c>
    </row>
    <row r="430" spans="1:2" ht="12.75">
      <c r="A430" s="7">
        <v>38261</v>
      </c>
      <c r="B430" s="22">
        <v>76.7986318468</v>
      </c>
    </row>
    <row r="431" spans="1:2" ht="12.75">
      <c r="A431" s="7">
        <v>38292</v>
      </c>
      <c r="B431" s="22">
        <v>77.453745526263</v>
      </c>
    </row>
    <row r="432" spans="1:2" ht="12.75">
      <c r="A432" s="7">
        <v>38322</v>
      </c>
      <c r="B432" s="22">
        <v>77.613731182722</v>
      </c>
    </row>
    <row r="433" spans="1:2" ht="12.75">
      <c r="A433" s="7">
        <v>38353</v>
      </c>
      <c r="B433" s="22">
        <v>77.616489556109</v>
      </c>
    </row>
    <row r="434" spans="1:2" ht="12.75">
      <c r="A434" s="7">
        <v>38384</v>
      </c>
      <c r="B434" s="22">
        <v>77.87508706116</v>
      </c>
    </row>
    <row r="435" spans="1:2" ht="12.75">
      <c r="A435" s="7">
        <v>38412</v>
      </c>
      <c r="B435" s="22">
        <v>78.226090074683</v>
      </c>
    </row>
    <row r="436" spans="1:2" ht="12.75">
      <c r="A436" s="7">
        <v>38443</v>
      </c>
      <c r="B436" s="22">
        <v>78.504685786792</v>
      </c>
    </row>
    <row r="437" spans="1:2" ht="12.75">
      <c r="A437" s="7">
        <v>38473</v>
      </c>
      <c r="B437" s="22">
        <v>78.307462089606</v>
      </c>
    </row>
    <row r="438" spans="1:2" ht="12.75">
      <c r="A438" s="7">
        <v>38504</v>
      </c>
      <c r="B438" s="22">
        <v>78.232296414804</v>
      </c>
    </row>
    <row r="439" spans="1:2" ht="12.75">
      <c r="A439" s="7">
        <v>38534</v>
      </c>
      <c r="B439" s="22">
        <v>78.538475860785</v>
      </c>
    </row>
    <row r="440" spans="1:2" ht="12.75">
      <c r="A440" s="7">
        <v>38565</v>
      </c>
      <c r="B440" s="22">
        <v>78.63226055595</v>
      </c>
    </row>
    <row r="441" spans="1:2" ht="12.75">
      <c r="A441" s="7">
        <v>38596</v>
      </c>
      <c r="B441" s="22">
        <v>78.947404715439</v>
      </c>
    </row>
    <row r="442" spans="1:2" ht="12.75">
      <c r="A442" s="7">
        <v>38626</v>
      </c>
      <c r="B442" s="22">
        <v>79.141180445891</v>
      </c>
    </row>
    <row r="443" spans="1:2" ht="12.75">
      <c r="A443" s="7">
        <v>38657</v>
      </c>
      <c r="B443" s="22">
        <v>79.710784550351</v>
      </c>
    </row>
    <row r="444" spans="1:2" ht="12.75">
      <c r="A444" s="7">
        <v>38687</v>
      </c>
      <c r="B444" s="22">
        <v>80.200395826581</v>
      </c>
    </row>
    <row r="445" spans="1:2" ht="12.75">
      <c r="A445" s="7">
        <v>38718</v>
      </c>
      <c r="B445" s="22">
        <v>80.670698489101</v>
      </c>
    </row>
    <row r="446" spans="1:2" ht="12.75">
      <c r="A446" s="7">
        <v>38749</v>
      </c>
      <c r="B446" s="22">
        <v>80.794135698179</v>
      </c>
    </row>
    <row r="447" spans="1:2" ht="12.75">
      <c r="A447" s="7">
        <v>38777</v>
      </c>
      <c r="B447" s="22">
        <v>80.895505920159</v>
      </c>
    </row>
    <row r="448" spans="1:2" ht="12.75">
      <c r="A448" s="7">
        <v>38808</v>
      </c>
      <c r="B448" s="22">
        <v>81.014115975809</v>
      </c>
    </row>
    <row r="449" spans="1:2" ht="12.75">
      <c r="A449" s="7">
        <v>38838</v>
      </c>
      <c r="B449" s="22">
        <v>80.653458655431</v>
      </c>
    </row>
    <row r="450" spans="1:2" ht="12.75">
      <c r="A450" s="7">
        <v>38869</v>
      </c>
      <c r="B450" s="22">
        <v>80.723107583458</v>
      </c>
    </row>
    <row r="451" spans="1:2" ht="12.75">
      <c r="A451" s="7">
        <v>38899</v>
      </c>
      <c r="B451" s="22">
        <v>80.944467047782</v>
      </c>
    </row>
    <row r="452" spans="1:2" ht="12.75">
      <c r="A452" s="7">
        <v>38930</v>
      </c>
      <c r="B452" s="22">
        <v>81.357533462517</v>
      </c>
    </row>
    <row r="453" spans="1:2" ht="12.75">
      <c r="A453" s="7">
        <v>38961</v>
      </c>
      <c r="B453" s="22">
        <v>82.17883913856</v>
      </c>
    </row>
    <row r="454" spans="1:2" ht="12.75">
      <c r="A454" s="7">
        <v>38991</v>
      </c>
      <c r="B454" s="22">
        <v>82.538117272245</v>
      </c>
    </row>
    <row r="455" spans="1:2" ht="12.75">
      <c r="A455" s="7">
        <v>39022</v>
      </c>
      <c r="B455" s="22">
        <v>82.971181894037</v>
      </c>
    </row>
    <row r="456" spans="1:2" ht="12.75">
      <c r="A456" s="7">
        <v>39052</v>
      </c>
      <c r="B456" s="22">
        <v>83.451138863412</v>
      </c>
    </row>
    <row r="457" spans="1:2" ht="12.75">
      <c r="A457" s="7">
        <v>39083</v>
      </c>
      <c r="B457" s="22">
        <v>83.882134705164</v>
      </c>
    </row>
    <row r="458" spans="1:2" ht="12.75">
      <c r="A458" s="7">
        <v>39114</v>
      </c>
      <c r="B458" s="22">
        <v>84.116596443078</v>
      </c>
    </row>
    <row r="459" spans="1:2" ht="12.75">
      <c r="A459" s="7">
        <v>39142</v>
      </c>
      <c r="B459" s="22">
        <v>84.298649086634</v>
      </c>
    </row>
    <row r="460" spans="1:2" ht="12.75">
      <c r="A460" s="7">
        <v>39173</v>
      </c>
      <c r="B460" s="22">
        <v>84.248308772317</v>
      </c>
    </row>
    <row r="461" spans="1:2" ht="12.75">
      <c r="A461" s="7">
        <v>39203</v>
      </c>
      <c r="B461" s="22">
        <v>83.837311137622</v>
      </c>
    </row>
    <row r="462" spans="1:2" ht="12.75">
      <c r="A462" s="7">
        <v>39234</v>
      </c>
      <c r="B462" s="22">
        <v>83.937991766255</v>
      </c>
    </row>
    <row r="463" spans="1:2" ht="12.75">
      <c r="A463" s="7">
        <v>39264</v>
      </c>
      <c r="B463" s="22">
        <v>84.294511526553</v>
      </c>
    </row>
    <row r="464" spans="1:2" ht="12.75">
      <c r="A464" s="7">
        <v>39295</v>
      </c>
      <c r="B464" s="22">
        <v>84.637929013261</v>
      </c>
    </row>
    <row r="465" spans="1:2" ht="12.75">
      <c r="A465" s="7">
        <v>39326</v>
      </c>
      <c r="B465" s="22">
        <v>85.295111472765</v>
      </c>
    </row>
    <row r="466" spans="1:2" ht="12.75">
      <c r="A466" s="7">
        <v>39356</v>
      </c>
      <c r="B466" s="22">
        <v>85.627495465924</v>
      </c>
    </row>
    <row r="467" spans="1:2" ht="12.75">
      <c r="A467" s="7">
        <v>39387</v>
      </c>
      <c r="B467" s="22">
        <v>86.231579237724</v>
      </c>
    </row>
    <row r="468" spans="1:2" ht="12.75">
      <c r="A468" s="7">
        <v>39417</v>
      </c>
      <c r="B468" s="22">
        <v>86.588098998021</v>
      </c>
    </row>
    <row r="469" spans="1:2" ht="12.75">
      <c r="A469" s="7">
        <v>39448</v>
      </c>
      <c r="B469" s="22">
        <v>86.98944232586</v>
      </c>
    </row>
    <row r="470" spans="1:2" ht="12.75">
      <c r="A470" s="7">
        <v>39479</v>
      </c>
      <c r="B470" s="22">
        <v>87.248039830912</v>
      </c>
    </row>
    <row r="471" spans="1:2" ht="12.75">
      <c r="A471" s="7">
        <v>39508</v>
      </c>
      <c r="B471" s="22">
        <v>87.88039692993</v>
      </c>
    </row>
    <row r="472" spans="1:2" ht="12.75">
      <c r="A472" s="7">
        <v>39539</v>
      </c>
      <c r="B472" s="22">
        <v>88.080379000503</v>
      </c>
    </row>
    <row r="473" spans="1:2" ht="12.75">
      <c r="A473" s="7">
        <v>39569</v>
      </c>
      <c r="B473" s="22">
        <v>87.985215118645</v>
      </c>
    </row>
    <row r="474" spans="1:2" ht="12.75">
      <c r="A474" s="7">
        <v>39600</v>
      </c>
      <c r="B474" s="22">
        <v>88.349320405757</v>
      </c>
    </row>
    <row r="475" spans="1:2" ht="12.75">
      <c r="A475" s="7">
        <v>39630</v>
      </c>
      <c r="B475" s="22">
        <v>88.841690055374</v>
      </c>
    </row>
    <row r="476" spans="1:2" ht="12.75">
      <c r="A476" s="7">
        <v>39661</v>
      </c>
      <c r="B476" s="22">
        <v>89.354747505396</v>
      </c>
    </row>
    <row r="477" spans="1:2" ht="12.75">
      <c r="A477" s="7">
        <v>39692</v>
      </c>
      <c r="B477" s="22">
        <v>89.963658430623</v>
      </c>
    </row>
    <row r="478" spans="1:2" ht="12.75">
      <c r="A478" s="7">
        <v>39722</v>
      </c>
      <c r="B478" s="22">
        <v>90.576706915932</v>
      </c>
    </row>
    <row r="479" spans="1:2" ht="12.75">
      <c r="A479" s="7">
        <v>39753</v>
      </c>
      <c r="B479" s="22">
        <v>91.606269782709</v>
      </c>
    </row>
    <row r="480" spans="1:2" ht="12.75">
      <c r="A480" s="7">
        <v>39783</v>
      </c>
      <c r="B480" s="22">
        <v>92.240695661768</v>
      </c>
    </row>
    <row r="481" spans="1:2" ht="12.75">
      <c r="A481" s="7">
        <v>39814</v>
      </c>
      <c r="B481" s="22">
        <v>92.454469599277</v>
      </c>
    </row>
    <row r="482" spans="1:2" ht="12.75">
      <c r="A482" s="7">
        <v>39845</v>
      </c>
      <c r="B482" s="22">
        <v>92.658589229931</v>
      </c>
    </row>
    <row r="483" spans="1:2" ht="12.75">
      <c r="A483" s="7">
        <v>39873</v>
      </c>
      <c r="B483" s="22">
        <v>93.19164488701</v>
      </c>
    </row>
    <row r="484" spans="1:2" ht="12.75">
      <c r="A484" s="7">
        <v>39904</v>
      </c>
      <c r="B484" s="22">
        <v>93.517822540048</v>
      </c>
    </row>
    <row r="485" spans="1:2" ht="12.75">
      <c r="A485" s="7">
        <v>39934</v>
      </c>
      <c r="B485" s="22">
        <v>93.245433168061</v>
      </c>
    </row>
    <row r="486" spans="1:2" ht="12.75">
      <c r="A486" s="7">
        <v>39965</v>
      </c>
      <c r="B486" s="22">
        <v>93.417141911415</v>
      </c>
    </row>
    <row r="487" spans="1:2" ht="12.75">
      <c r="A487" s="7">
        <v>39995</v>
      </c>
      <c r="B487" s="22">
        <v>93.671601856385</v>
      </c>
    </row>
    <row r="488" spans="1:2" ht="12.75">
      <c r="A488" s="7">
        <v>40026</v>
      </c>
      <c r="B488" s="22">
        <v>93.895719694096</v>
      </c>
    </row>
    <row r="489" spans="1:2" ht="12.75">
      <c r="A489" s="7">
        <v>40057</v>
      </c>
      <c r="B489" s="22">
        <v>94.366711949963</v>
      </c>
    </row>
    <row r="490" spans="1:2" ht="12.75">
      <c r="A490" s="7">
        <v>40087</v>
      </c>
      <c r="B490" s="22">
        <v>94.65220359554</v>
      </c>
    </row>
    <row r="491" spans="1:2" ht="12.75">
      <c r="A491" s="7">
        <v>40118</v>
      </c>
      <c r="B491" s="22">
        <v>95.143194058464</v>
      </c>
    </row>
    <row r="492" spans="1:2" ht="12.75">
      <c r="A492" s="7">
        <v>40148</v>
      </c>
      <c r="B492" s="22">
        <v>95.536951859488</v>
      </c>
    </row>
    <row r="493" spans="1:2" ht="12.75">
      <c r="A493" s="7">
        <v>40179</v>
      </c>
      <c r="B493" s="22">
        <v>96.575479439774</v>
      </c>
    </row>
    <row r="494" spans="1:2" ht="12.75">
      <c r="A494" s="7">
        <v>40210</v>
      </c>
      <c r="B494" s="22">
        <v>97.134050050685</v>
      </c>
    </row>
    <row r="495" spans="1:2" ht="12.75">
      <c r="A495" s="7">
        <v>40238</v>
      </c>
      <c r="B495" s="22">
        <v>97.823643397489</v>
      </c>
    </row>
    <row r="496" spans="1:2" ht="12.75">
      <c r="A496" s="7">
        <v>40269</v>
      </c>
      <c r="B496" s="22">
        <v>97.511947204733</v>
      </c>
    </row>
    <row r="497" spans="1:2" ht="12.75">
      <c r="A497" s="7">
        <v>40299</v>
      </c>
      <c r="B497" s="22">
        <v>96.897519532732</v>
      </c>
    </row>
    <row r="498" spans="1:2" ht="12.75">
      <c r="A498" s="7">
        <v>40330</v>
      </c>
      <c r="B498" s="22">
        <v>96.867177425472</v>
      </c>
    </row>
    <row r="499" spans="1:2" ht="12.75">
      <c r="A499" s="7">
        <v>40360</v>
      </c>
      <c r="B499" s="22">
        <v>97.077503396247</v>
      </c>
    </row>
    <row r="500" spans="1:2" ht="12.75">
      <c r="A500" s="7">
        <v>40391</v>
      </c>
      <c r="B500" s="22">
        <v>97.347134394847</v>
      </c>
    </row>
    <row r="501" spans="1:2" ht="12.75">
      <c r="A501" s="7">
        <v>40422</v>
      </c>
      <c r="B501" s="22">
        <v>97.857433471482</v>
      </c>
    </row>
    <row r="502" spans="1:2" ht="12.75">
      <c r="A502" s="7">
        <v>40452</v>
      </c>
      <c r="B502" s="22">
        <v>98.461517243282</v>
      </c>
    </row>
    <row r="503" spans="1:2" ht="12.75">
      <c r="A503" s="7">
        <v>40483</v>
      </c>
      <c r="B503" s="22">
        <v>99.250412032025</v>
      </c>
    </row>
    <row r="504" spans="1:2" ht="12.75">
      <c r="A504" s="7">
        <v>40513</v>
      </c>
      <c r="B504" s="22">
        <v>99.742092088296</v>
      </c>
    </row>
    <row r="505" spans="1:2" ht="12.75">
      <c r="A505" s="7">
        <v>40544</v>
      </c>
      <c r="B505" s="8">
        <v>100.228</v>
      </c>
    </row>
    <row r="506" spans="1:2" ht="12.75">
      <c r="A506" s="7">
        <v>40575</v>
      </c>
      <c r="B506" s="8">
        <v>100.604</v>
      </c>
    </row>
    <row r="507" spans="1:2" ht="12.75">
      <c r="A507" s="7">
        <v>40603</v>
      </c>
      <c r="B507" s="8">
        <v>100.797</v>
      </c>
    </row>
    <row r="508" spans="1:2" ht="12.75">
      <c r="A508" s="7">
        <v>40634</v>
      </c>
      <c r="B508" s="8">
        <v>100.789</v>
      </c>
    </row>
    <row r="509" spans="1:2" ht="12.75">
      <c r="A509" s="7">
        <v>40664</v>
      </c>
      <c r="B509" s="8">
        <v>100.046</v>
      </c>
    </row>
    <row r="510" spans="1:2" ht="12.75">
      <c r="A510" s="7">
        <v>40695</v>
      </c>
      <c r="B510" s="8">
        <v>100.041</v>
      </c>
    </row>
    <row r="511" spans="1:2" ht="12.75">
      <c r="A511" s="7">
        <v>40725</v>
      </c>
      <c r="B511" s="8">
        <v>100.521</v>
      </c>
    </row>
    <row r="512" spans="1:2" ht="12.75">
      <c r="A512" s="7">
        <v>40756</v>
      </c>
      <c r="B512" s="8">
        <v>100.68</v>
      </c>
    </row>
    <row r="513" spans="1:2" ht="12.75">
      <c r="A513" s="7">
        <v>40787</v>
      </c>
      <c r="B513" s="8">
        <v>100.927</v>
      </c>
    </row>
    <row r="514" spans="1:2" ht="12.75">
      <c r="A514" s="7">
        <v>40817</v>
      </c>
      <c r="B514" s="8">
        <v>101.608</v>
      </c>
    </row>
    <row r="515" spans="1:2" ht="12.75">
      <c r="A515" s="7">
        <v>40848</v>
      </c>
      <c r="B515" s="8">
        <v>102.707</v>
      </c>
    </row>
    <row r="516" spans="1:2" ht="12.75">
      <c r="A516" s="7">
        <v>40878</v>
      </c>
      <c r="B516" s="8">
        <v>103.551</v>
      </c>
    </row>
    <row r="517" spans="1:2" ht="12.75">
      <c r="A517" s="7">
        <v>40909</v>
      </c>
      <c r="B517" s="8">
        <v>104.284</v>
      </c>
    </row>
    <row r="518" spans="1:2" ht="12.75">
      <c r="A518" s="7">
        <v>40940</v>
      </c>
      <c r="B518" s="8">
        <v>104.496</v>
      </c>
    </row>
    <row r="519" spans="1:2" ht="12.75">
      <c r="A519" s="7">
        <v>40969</v>
      </c>
      <c r="B519" s="8">
        <v>104.556</v>
      </c>
    </row>
    <row r="520" spans="1:2" ht="12.75">
      <c r="A520" s="7">
        <v>41000</v>
      </c>
      <c r="B520" s="8">
        <v>104.228</v>
      </c>
    </row>
    <row r="521" spans="1:2" ht="12.75">
      <c r="A521" s="7">
        <v>41030</v>
      </c>
      <c r="B521" s="8">
        <v>103.899</v>
      </c>
    </row>
    <row r="522" spans="1:2" ht="12.75">
      <c r="A522" s="7">
        <v>41061</v>
      </c>
      <c r="B522" s="8">
        <v>104.378</v>
      </c>
    </row>
    <row r="523" spans="1:2" ht="12.75">
      <c r="A523" s="7">
        <v>41091</v>
      </c>
      <c r="B523" s="8">
        <v>104.964</v>
      </c>
    </row>
    <row r="524" spans="1:2" ht="12.75">
      <c r="A524" s="7">
        <v>41122</v>
      </c>
      <c r="B524" s="8">
        <v>105.279</v>
      </c>
    </row>
    <row r="525" spans="1:2" ht="12.75">
      <c r="A525" s="7">
        <v>41153</v>
      </c>
      <c r="B525" s="8">
        <v>105.743</v>
      </c>
    </row>
    <row r="526" spans="1:2" ht="12.75">
      <c r="A526" s="7">
        <v>41183</v>
      </c>
      <c r="B526" s="8">
        <v>106.278</v>
      </c>
    </row>
    <row r="527" spans="1:2" ht="12.75">
      <c r="A527" s="7">
        <v>41214</v>
      </c>
      <c r="B527" s="8">
        <v>107</v>
      </c>
    </row>
    <row r="528" spans="1:2" ht="12.75">
      <c r="A528" s="7">
        <v>41244</v>
      </c>
      <c r="B528" s="8">
        <v>107.246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2012-03-01T23:04:16Z</cp:lastPrinted>
  <dcterms:created xsi:type="dcterms:W3CDTF">2001-06-21T16:18:32Z</dcterms:created>
  <dcterms:modified xsi:type="dcterms:W3CDTF">2013-02-08T14:19:37Z</dcterms:modified>
  <cp:category/>
  <cp:version/>
  <cp:contentType/>
  <cp:contentStatus/>
</cp:coreProperties>
</file>