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ontabilidadProfesionistas" sheetId="1" r:id="rId1"/>
  </sheets>
  <definedNames>
    <definedName name="_xlnm.Print_Area" localSheetId="0">'ContabilidadProfesionistas'!$A$1:$I$580</definedName>
    <definedName name="_xlnm.Print_Titles" localSheetId="0">'ContabilidadProfesionistas'!$1:$5</definedName>
  </definedNames>
  <calcPr fullCalcOnLoad="1"/>
</workbook>
</file>

<file path=xl/sharedStrings.xml><?xml version="1.0" encoding="utf-8"?>
<sst xmlns="http://schemas.openxmlformats.org/spreadsheetml/2006/main" count="428" uniqueCount="67">
  <si>
    <t>INGRESOS:</t>
  </si>
  <si>
    <t>Enero:</t>
  </si>
  <si>
    <t>#</t>
  </si>
  <si>
    <t>Fecha</t>
  </si>
  <si>
    <t>Cliente</t>
  </si>
  <si>
    <t xml:space="preserve">Total   </t>
  </si>
  <si>
    <t>Concepto</t>
  </si>
  <si>
    <t>Totales</t>
  </si>
  <si>
    <t>Febrero:</t>
  </si>
  <si>
    <t>Marzo:</t>
  </si>
  <si>
    <t>Abril:</t>
  </si>
  <si>
    <t>Mayo:</t>
  </si>
  <si>
    <t>Junio:</t>
  </si>
  <si>
    <t>Julio:</t>
  </si>
  <si>
    <t>Agosto:</t>
  </si>
  <si>
    <t>Septiembre:</t>
  </si>
  <si>
    <t>Octubre:</t>
  </si>
  <si>
    <t>Noviembre:</t>
  </si>
  <si>
    <t>Diciembre</t>
  </si>
  <si>
    <t>Totales anuales</t>
  </si>
  <si>
    <t>DEDUCCIONES:</t>
  </si>
  <si>
    <t>Proveedor</t>
  </si>
  <si>
    <t>Diciembre:</t>
  </si>
  <si>
    <t>Resumen enero:</t>
  </si>
  <si>
    <t>Ingresos totales</t>
  </si>
  <si>
    <t>Ingresos / Iva trasladado</t>
  </si>
  <si>
    <t>Base del ISR / Saldo a cargo (a favor) del periodo</t>
  </si>
  <si>
    <t>ISR del periodo / Saldo a favor de periodos anteriores</t>
  </si>
  <si>
    <t>Pagos provisionales de ISR</t>
  </si>
  <si>
    <t>Resumen febrero:</t>
  </si>
  <si>
    <t>Pagos provisionales de ISR anteriores</t>
  </si>
  <si>
    <t>Resumen marzo:</t>
  </si>
  <si>
    <t>Resumen abril:</t>
  </si>
  <si>
    <t>Resumen mayo:</t>
  </si>
  <si>
    <t>Resumen junio:</t>
  </si>
  <si>
    <t>Resumen julio:</t>
  </si>
  <si>
    <t>Resumen agosto:</t>
  </si>
  <si>
    <t>Resumen septiembre:</t>
  </si>
  <si>
    <t>Resumen octubre:</t>
  </si>
  <si>
    <t>Resumen noviembre:</t>
  </si>
  <si>
    <t>Resumen diciembre:</t>
  </si>
  <si>
    <t>Total de ingresos</t>
  </si>
  <si>
    <t>Deducciones</t>
  </si>
  <si>
    <t>Deducción de inversiones</t>
  </si>
  <si>
    <t>Total de deducciones</t>
  </si>
  <si>
    <t>Base del impuesto</t>
  </si>
  <si>
    <t>ISR del ejercicio</t>
  </si>
  <si>
    <t>Pagos provisionales</t>
  </si>
  <si>
    <t>Saldo a cargo (a favor)</t>
  </si>
  <si>
    <t>Deducciones personales</t>
  </si>
  <si>
    <t>Utilidad en venta de activos fijos</t>
  </si>
  <si>
    <t>Ingresos anuales</t>
  </si>
  <si>
    <t>ISR</t>
  </si>
  <si>
    <t>IVA</t>
  </si>
  <si>
    <t>Resumen anual ISR:</t>
  </si>
  <si>
    <t>Persona física con actividad empresarial</t>
  </si>
  <si>
    <t>Gasto</t>
  </si>
  <si>
    <t>Deducciones / Iva acreditable</t>
  </si>
  <si>
    <t>ISR a pagar / Saldo a cargo (a favor) de IVA</t>
  </si>
  <si>
    <t>Ingreso</t>
  </si>
  <si>
    <t>Resultado del período</t>
  </si>
  <si>
    <t>Pérdidas fiscales de ejercicios anteriores aplicadas</t>
  </si>
  <si>
    <t>Nombre</t>
  </si>
  <si>
    <t>Contabilidad del año 2020</t>
  </si>
  <si>
    <t>UUID</t>
  </si>
  <si>
    <t>RFC cliente</t>
  </si>
  <si>
    <t>RFC proveedor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</si>
</sst>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\(0\)"/>
    <numFmt numFmtId="165" formatCode="_-&quot;$&quot;\ * #,##0_-;\-&quot;$&quot;\ * #,##0_-;_-&quot;$&quot;\ * &quot;-&quot;_-;_-@_-"/>
    <numFmt numFmtId="166" formatCode="_-&quot;$&quot;\ * #,##0.00_-;\-&quot;$&quot;\ * #,##0.00_-;_-&quot;$&quot;\ * &quot;-&quot;??_-;_-@_-"/>
    <numFmt numFmtId="167" formatCode="#,##0.0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dd/mm/yyyy"/>
    <numFmt numFmtId="173" formatCode="#,##0.000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0" fontId="0" fillId="0" borderId="0" xfId="0" applyNumberFormat="1" applyAlignment="1">
      <alignment/>
    </xf>
    <xf numFmtId="4" fontId="0" fillId="0" borderId="0" xfId="0" applyAlignment="1" quotePrefix="1">
      <alignment/>
    </xf>
    <xf numFmtId="4" fontId="0" fillId="0" borderId="0" xfId="0" applyAlignment="1">
      <alignment horizontal="centerContinuous"/>
    </xf>
    <xf numFmtId="4" fontId="1" fillId="0" borderId="0" xfId="0" applyFont="1" applyAlignment="1">
      <alignment horizontal="centerContinuous"/>
    </xf>
    <xf numFmtId="4" fontId="1" fillId="0" borderId="0" xfId="0" applyFont="1" applyAlignment="1" quotePrefix="1">
      <alignment horizontal="left"/>
    </xf>
    <xf numFmtId="4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4" fontId="0" fillId="0" borderId="0" xfId="0" applyAlignment="1" quotePrefix="1">
      <alignment horizontal="right"/>
    </xf>
    <xf numFmtId="4" fontId="0" fillId="0" borderId="0" xfId="0" applyAlignment="1">
      <alignment horizontal="left"/>
    </xf>
    <xf numFmtId="4" fontId="1" fillId="0" borderId="0" xfId="0" applyFont="1" applyAlignment="1">
      <alignment horizontal="left"/>
    </xf>
    <xf numFmtId="4" fontId="1" fillId="0" borderId="0" xfId="0" applyFont="1" applyAlignment="1">
      <alignment/>
    </xf>
    <xf numFmtId="4" fontId="1" fillId="0" borderId="0" xfId="0" applyFont="1" applyAlignment="1" quotePrefix="1">
      <alignment horizontal="left"/>
    </xf>
    <xf numFmtId="4" fontId="1" fillId="0" borderId="0" xfId="0" applyFont="1" applyAlignment="1">
      <alignment horizontal="left"/>
    </xf>
    <xf numFmtId="4" fontId="1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4" fontId="1" fillId="0" borderId="0" xfId="0" applyFont="1" applyAlignment="1">
      <alignment/>
    </xf>
    <xf numFmtId="4" fontId="1" fillId="0" borderId="0" xfId="0" applyFont="1" applyAlignment="1">
      <alignment/>
    </xf>
    <xf numFmtId="4" fontId="1" fillId="0" borderId="0" xfId="0" applyFont="1" applyAlignment="1">
      <alignment horizontal="right"/>
    </xf>
    <xf numFmtId="4" fontId="0" fillId="0" borderId="0" xfId="0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" fontId="0" fillId="0" borderId="0" xfId="0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58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44.7109375" style="0" customWidth="1"/>
    <col min="3" max="3" width="16.7109375" style="0" customWidth="1"/>
    <col min="4" max="4" width="44.7109375" style="0" customWidth="1"/>
    <col min="6" max="6" width="12.28125" style="0" customWidth="1"/>
    <col min="8" max="8" width="12.28125" style="0" customWidth="1"/>
    <col min="9" max="9" width="30.7109375" style="0" customWidth="1"/>
  </cols>
  <sheetData>
    <row r="1" spans="1:9" ht="12.75">
      <c r="A1" s="5" t="s">
        <v>62</v>
      </c>
      <c r="B1" s="5"/>
      <c r="C1" s="5"/>
      <c r="D1" s="4"/>
      <c r="E1" s="4"/>
      <c r="F1" s="4"/>
      <c r="G1" s="4"/>
      <c r="H1" s="4"/>
      <c r="I1" s="4"/>
    </row>
    <row r="2" spans="1:9" ht="12.75">
      <c r="A2" s="5" t="s">
        <v>55</v>
      </c>
      <c r="B2" s="5"/>
      <c r="C2" s="5"/>
      <c r="D2" s="4"/>
      <c r="E2" s="4"/>
      <c r="F2" s="4"/>
      <c r="G2" s="4"/>
      <c r="H2" s="4"/>
      <c r="I2" s="4"/>
    </row>
    <row r="3" spans="1:9" ht="12.75">
      <c r="A3" s="5" t="s">
        <v>63</v>
      </c>
      <c r="B3" s="5"/>
      <c r="C3" s="5"/>
      <c r="D3" s="4"/>
      <c r="E3" s="4"/>
      <c r="F3" s="4"/>
      <c r="G3" s="4"/>
      <c r="H3" s="4"/>
      <c r="I3" s="4"/>
    </row>
    <row r="4" spans="1:7" ht="12.75">
      <c r="A4" s="5"/>
      <c r="B4" s="5"/>
      <c r="C4" s="5"/>
      <c r="D4" s="4"/>
      <c r="E4" s="4"/>
      <c r="F4" s="4"/>
      <c r="G4" s="4"/>
    </row>
    <row r="6" spans="1:3" ht="12.75">
      <c r="A6" s="12" t="s">
        <v>0</v>
      </c>
      <c r="B6" s="12"/>
      <c r="C6" s="12"/>
    </row>
    <row r="8" spans="1:3" ht="12.75">
      <c r="A8" s="11" t="s">
        <v>1</v>
      </c>
      <c r="B8" s="11"/>
      <c r="C8" s="11"/>
    </row>
    <row r="9" spans="1:9" ht="12.75">
      <c r="A9" s="7" t="s">
        <v>2</v>
      </c>
      <c r="B9" s="7" t="s">
        <v>64</v>
      </c>
      <c r="C9" s="7" t="s">
        <v>65</v>
      </c>
      <c r="D9" s="7" t="s">
        <v>4</v>
      </c>
      <c r="E9" s="7" t="s">
        <v>3</v>
      </c>
      <c r="F9" s="9" t="s">
        <v>5</v>
      </c>
      <c r="G9" s="20" t="s">
        <v>59</v>
      </c>
      <c r="H9" s="9" t="s">
        <v>53</v>
      </c>
      <c r="I9" s="7" t="s">
        <v>6</v>
      </c>
    </row>
    <row r="10" spans="1:9" ht="12.75">
      <c r="A10" s="2">
        <v>1</v>
      </c>
      <c r="B10" s="21"/>
      <c r="C10" s="21"/>
      <c r="D10" s="22"/>
      <c r="E10" s="8"/>
      <c r="F10" s="3"/>
      <c r="G10">
        <f>ROUND(F10/1.16-0.0001,2)</f>
        <v>0</v>
      </c>
      <c r="H10" s="3">
        <f>F10-G10</f>
        <v>0</v>
      </c>
      <c r="I10" s="21"/>
    </row>
    <row r="11" spans="1:9" ht="12.75">
      <c r="A11" s="2">
        <f aca="true" t="shared" si="0" ref="A11:A17">1+A10</f>
        <v>2</v>
      </c>
      <c r="B11" s="21"/>
      <c r="C11" s="21"/>
      <c r="D11" s="22"/>
      <c r="E11" s="8"/>
      <c r="F11" s="3"/>
      <c r="G11">
        <f aca="true" t="shared" si="1" ref="G11:G17">ROUND(F11/1.16-0.0001,2)</f>
        <v>0</v>
      </c>
      <c r="H11" s="3">
        <f aca="true" t="shared" si="2" ref="H11:H17">F11-G11</f>
        <v>0</v>
      </c>
      <c r="I11" s="21"/>
    </row>
    <row r="12" spans="1:9" ht="12.75">
      <c r="A12" s="2">
        <f t="shared" si="0"/>
        <v>3</v>
      </c>
      <c r="B12" s="21"/>
      <c r="C12" s="21"/>
      <c r="D12" s="22"/>
      <c r="E12" s="8"/>
      <c r="F12" s="3"/>
      <c r="G12">
        <f t="shared" si="1"/>
        <v>0</v>
      </c>
      <c r="H12" s="3">
        <f t="shared" si="2"/>
        <v>0</v>
      </c>
      <c r="I12" s="21"/>
    </row>
    <row r="13" spans="1:9" ht="12.75">
      <c r="A13" s="2">
        <f t="shared" si="0"/>
        <v>4</v>
      </c>
      <c r="B13" s="21"/>
      <c r="C13" s="21"/>
      <c r="D13" s="22"/>
      <c r="E13" s="8"/>
      <c r="F13" s="3"/>
      <c r="G13">
        <f t="shared" si="1"/>
        <v>0</v>
      </c>
      <c r="H13" s="3">
        <f t="shared" si="2"/>
        <v>0</v>
      </c>
      <c r="I13" s="21"/>
    </row>
    <row r="14" spans="1:9" ht="12.75">
      <c r="A14" s="2">
        <f t="shared" si="0"/>
        <v>5</v>
      </c>
      <c r="B14" s="21"/>
      <c r="C14" s="21"/>
      <c r="D14" s="22"/>
      <c r="E14" s="8"/>
      <c r="F14" s="3"/>
      <c r="G14">
        <f t="shared" si="1"/>
        <v>0</v>
      </c>
      <c r="H14" s="3">
        <f t="shared" si="2"/>
        <v>0</v>
      </c>
      <c r="I14" s="21"/>
    </row>
    <row r="15" spans="1:9" ht="12.75">
      <c r="A15" s="2">
        <f>1+A14</f>
        <v>6</v>
      </c>
      <c r="B15" s="21"/>
      <c r="C15" s="21"/>
      <c r="D15" s="22"/>
      <c r="E15" s="8"/>
      <c r="F15" s="3"/>
      <c r="G15">
        <f t="shared" si="1"/>
        <v>0</v>
      </c>
      <c r="H15" s="3">
        <f t="shared" si="2"/>
        <v>0</v>
      </c>
      <c r="I15" s="21"/>
    </row>
    <row r="16" spans="1:9" ht="12.75">
      <c r="A16" s="2">
        <f>1+A15</f>
        <v>7</v>
      </c>
      <c r="B16" s="21"/>
      <c r="C16" s="21"/>
      <c r="D16" s="22"/>
      <c r="E16" s="8"/>
      <c r="F16" s="3"/>
      <c r="G16">
        <f t="shared" si="1"/>
        <v>0</v>
      </c>
      <c r="H16" s="3">
        <f t="shared" si="2"/>
        <v>0</v>
      </c>
      <c r="I16" s="21"/>
    </row>
    <row r="17" spans="1:9" ht="12.75">
      <c r="A17" s="2">
        <f t="shared" si="0"/>
        <v>8</v>
      </c>
      <c r="B17" s="21"/>
      <c r="C17" s="21"/>
      <c r="D17" s="22"/>
      <c r="E17" s="8"/>
      <c r="F17" s="3"/>
      <c r="G17">
        <f t="shared" si="1"/>
        <v>0</v>
      </c>
      <c r="H17" s="3">
        <f t="shared" si="2"/>
        <v>0</v>
      </c>
      <c r="I17" s="21"/>
    </row>
    <row r="18" spans="4:8" ht="12.75">
      <c r="D18" t="s">
        <v>7</v>
      </c>
      <c r="F18">
        <f>SUM(F10:F17)</f>
        <v>0</v>
      </c>
      <c r="G18">
        <f>SUM(G10:G17)</f>
        <v>0</v>
      </c>
      <c r="H18">
        <f>SUM(H10:H17)</f>
        <v>0</v>
      </c>
    </row>
    <row r="21" spans="1:3" ht="12.75">
      <c r="A21" s="11" t="s">
        <v>8</v>
      </c>
      <c r="B21" s="11"/>
      <c r="C21" s="11"/>
    </row>
    <row r="22" spans="1:9" ht="12.75">
      <c r="A22" s="7" t="s">
        <v>2</v>
      </c>
      <c r="B22" s="7" t="s">
        <v>64</v>
      </c>
      <c r="C22" s="7" t="s">
        <v>65</v>
      </c>
      <c r="D22" s="7" t="s">
        <v>4</v>
      </c>
      <c r="E22" s="7" t="s">
        <v>3</v>
      </c>
      <c r="F22" s="9" t="s">
        <v>5</v>
      </c>
      <c r="G22" s="20" t="s">
        <v>59</v>
      </c>
      <c r="H22" s="9" t="s">
        <v>53</v>
      </c>
      <c r="I22" s="7" t="s">
        <v>6</v>
      </c>
    </row>
    <row r="23" spans="1:9" ht="12.75">
      <c r="A23" s="2">
        <f>1+A17</f>
        <v>9</v>
      </c>
      <c r="B23" s="21"/>
      <c r="C23" s="21"/>
      <c r="D23" s="22"/>
      <c r="E23" s="8"/>
      <c r="F23" s="3"/>
      <c r="G23">
        <f>ROUND(F23/1.16-0.0001,2)</f>
        <v>0</v>
      </c>
      <c r="H23" s="3">
        <f>F23-G23</f>
        <v>0</v>
      </c>
      <c r="I23" s="21"/>
    </row>
    <row r="24" spans="1:9" ht="12.75">
      <c r="A24" s="2">
        <f aca="true" t="shared" si="3" ref="A24:A30">1+A23</f>
        <v>10</v>
      </c>
      <c r="B24" s="21"/>
      <c r="C24" s="21"/>
      <c r="D24" s="22"/>
      <c r="E24" s="8"/>
      <c r="F24" s="3"/>
      <c r="G24">
        <f aca="true" t="shared" si="4" ref="G24:G30">ROUND(F24/1.16-0.0001,2)</f>
        <v>0</v>
      </c>
      <c r="H24" s="3">
        <f aca="true" t="shared" si="5" ref="H24:H30">F24-G24</f>
        <v>0</v>
      </c>
      <c r="I24" s="21"/>
    </row>
    <row r="25" spans="1:9" ht="12.75">
      <c r="A25" s="2">
        <f t="shared" si="3"/>
        <v>11</v>
      </c>
      <c r="B25" s="21"/>
      <c r="C25" s="21"/>
      <c r="D25" s="22"/>
      <c r="E25" s="8"/>
      <c r="F25" s="3"/>
      <c r="G25">
        <f t="shared" si="4"/>
        <v>0</v>
      </c>
      <c r="H25" s="3">
        <f t="shared" si="5"/>
        <v>0</v>
      </c>
      <c r="I25" s="21"/>
    </row>
    <row r="26" spans="1:9" ht="12.75">
      <c r="A26" s="2">
        <f t="shared" si="3"/>
        <v>12</v>
      </c>
      <c r="B26" s="21"/>
      <c r="C26" s="21"/>
      <c r="D26" s="22"/>
      <c r="E26" s="8"/>
      <c r="F26" s="3"/>
      <c r="G26">
        <f t="shared" si="4"/>
        <v>0</v>
      </c>
      <c r="H26" s="3">
        <f t="shared" si="5"/>
        <v>0</v>
      </c>
      <c r="I26" s="21"/>
    </row>
    <row r="27" spans="1:9" ht="12.75">
      <c r="A27" s="2">
        <f>1+A26</f>
        <v>13</v>
      </c>
      <c r="B27" s="21"/>
      <c r="C27" s="21"/>
      <c r="D27" s="22"/>
      <c r="E27" s="8"/>
      <c r="F27" s="3"/>
      <c r="G27">
        <f t="shared" si="4"/>
        <v>0</v>
      </c>
      <c r="H27" s="3">
        <f t="shared" si="5"/>
        <v>0</v>
      </c>
      <c r="I27" s="21"/>
    </row>
    <row r="28" spans="1:9" ht="12.75">
      <c r="A28" s="2">
        <f>1+A27</f>
        <v>14</v>
      </c>
      <c r="B28" s="21"/>
      <c r="C28" s="21"/>
      <c r="D28" s="22"/>
      <c r="E28" s="8"/>
      <c r="F28" s="3"/>
      <c r="G28">
        <f t="shared" si="4"/>
        <v>0</v>
      </c>
      <c r="H28" s="3">
        <f t="shared" si="5"/>
        <v>0</v>
      </c>
      <c r="I28" s="21"/>
    </row>
    <row r="29" spans="1:9" ht="12.75">
      <c r="A29" s="2">
        <f t="shared" si="3"/>
        <v>15</v>
      </c>
      <c r="B29" s="21"/>
      <c r="C29" s="21"/>
      <c r="D29" s="22"/>
      <c r="E29" s="8"/>
      <c r="F29" s="3"/>
      <c r="G29">
        <f t="shared" si="4"/>
        <v>0</v>
      </c>
      <c r="H29" s="3">
        <f t="shared" si="5"/>
        <v>0</v>
      </c>
      <c r="I29" s="21"/>
    </row>
    <row r="30" spans="1:9" ht="12.75">
      <c r="A30" s="2">
        <f t="shared" si="3"/>
        <v>16</v>
      </c>
      <c r="B30" s="21"/>
      <c r="C30" s="21"/>
      <c r="D30" s="22"/>
      <c r="E30" s="8"/>
      <c r="F30" s="3"/>
      <c r="G30">
        <f t="shared" si="4"/>
        <v>0</v>
      </c>
      <c r="H30" s="3">
        <f t="shared" si="5"/>
        <v>0</v>
      </c>
      <c r="I30" s="21"/>
    </row>
    <row r="31" spans="4:8" ht="12.75">
      <c r="D31" t="s">
        <v>7</v>
      </c>
      <c r="F31">
        <f>SUM(F23:F30)</f>
        <v>0</v>
      </c>
      <c r="G31">
        <f>SUM(G23:G30)</f>
        <v>0</v>
      </c>
      <c r="H31">
        <f>SUM(H23:H30)</f>
        <v>0</v>
      </c>
    </row>
    <row r="34" spans="1:3" ht="12.75">
      <c r="A34" s="11" t="s">
        <v>9</v>
      </c>
      <c r="B34" s="11"/>
      <c r="C34" s="11"/>
    </row>
    <row r="35" spans="1:9" ht="12.75">
      <c r="A35" s="7" t="s">
        <v>2</v>
      </c>
      <c r="B35" s="7" t="s">
        <v>64</v>
      </c>
      <c r="C35" s="7" t="s">
        <v>65</v>
      </c>
      <c r="D35" s="7" t="s">
        <v>4</v>
      </c>
      <c r="E35" s="7" t="s">
        <v>3</v>
      </c>
      <c r="F35" s="9" t="s">
        <v>5</v>
      </c>
      <c r="G35" s="20" t="s">
        <v>59</v>
      </c>
      <c r="H35" s="9" t="s">
        <v>53</v>
      </c>
      <c r="I35" s="7" t="s">
        <v>6</v>
      </c>
    </row>
    <row r="36" spans="1:9" ht="12.75">
      <c r="A36" s="2">
        <f>1+A30</f>
        <v>17</v>
      </c>
      <c r="B36" s="21"/>
      <c r="C36" s="21"/>
      <c r="D36" s="22"/>
      <c r="E36" s="8"/>
      <c r="F36" s="3"/>
      <c r="G36">
        <f>ROUND(F36/1.16-0.0001,2)</f>
        <v>0</v>
      </c>
      <c r="H36" s="3">
        <f>F36-G36</f>
        <v>0</v>
      </c>
      <c r="I36" s="21"/>
    </row>
    <row r="37" spans="1:9" ht="12.75">
      <c r="A37" s="2">
        <f aca="true" t="shared" si="6" ref="A37:A43">1+A36</f>
        <v>18</v>
      </c>
      <c r="B37" s="21"/>
      <c r="C37" s="21"/>
      <c r="D37" s="22"/>
      <c r="E37" s="8"/>
      <c r="F37" s="3"/>
      <c r="G37">
        <f aca="true" t="shared" si="7" ref="G37:G43">ROUND(F37/1.16-0.0001,2)</f>
        <v>0</v>
      </c>
      <c r="H37" s="3">
        <f aca="true" t="shared" si="8" ref="H37:H43">F37-G37</f>
        <v>0</v>
      </c>
      <c r="I37" s="21"/>
    </row>
    <row r="38" spans="1:9" ht="12.75">
      <c r="A38" s="2">
        <f t="shared" si="6"/>
        <v>19</v>
      </c>
      <c r="B38" s="21"/>
      <c r="C38" s="21"/>
      <c r="D38" s="22"/>
      <c r="E38" s="8"/>
      <c r="F38" s="3"/>
      <c r="G38">
        <f t="shared" si="7"/>
        <v>0</v>
      </c>
      <c r="H38" s="3">
        <f t="shared" si="8"/>
        <v>0</v>
      </c>
      <c r="I38" s="21"/>
    </row>
    <row r="39" spans="1:9" ht="12.75">
      <c r="A39" s="2">
        <f t="shared" si="6"/>
        <v>20</v>
      </c>
      <c r="B39" s="21"/>
      <c r="C39" s="21"/>
      <c r="D39" s="22"/>
      <c r="E39" s="8"/>
      <c r="F39" s="3"/>
      <c r="G39">
        <f t="shared" si="7"/>
        <v>0</v>
      </c>
      <c r="H39" s="3">
        <f t="shared" si="8"/>
        <v>0</v>
      </c>
      <c r="I39" s="21"/>
    </row>
    <row r="40" spans="1:9" ht="12.75">
      <c r="A40" s="2">
        <f t="shared" si="6"/>
        <v>21</v>
      </c>
      <c r="B40" s="21"/>
      <c r="C40" s="21"/>
      <c r="D40" s="22"/>
      <c r="E40" s="8"/>
      <c r="F40" s="3"/>
      <c r="G40">
        <f t="shared" si="7"/>
        <v>0</v>
      </c>
      <c r="H40" s="3">
        <f t="shared" si="8"/>
        <v>0</v>
      </c>
      <c r="I40" s="21"/>
    </row>
    <row r="41" spans="1:9" ht="12.75">
      <c r="A41" s="2">
        <f t="shared" si="6"/>
        <v>22</v>
      </c>
      <c r="B41" s="21"/>
      <c r="C41" s="21"/>
      <c r="D41" s="22"/>
      <c r="E41" s="8"/>
      <c r="F41" s="3"/>
      <c r="G41">
        <f t="shared" si="7"/>
        <v>0</v>
      </c>
      <c r="H41" s="3">
        <f t="shared" si="8"/>
        <v>0</v>
      </c>
      <c r="I41" s="21"/>
    </row>
    <row r="42" spans="1:9" ht="12.75">
      <c r="A42" s="2">
        <f t="shared" si="6"/>
        <v>23</v>
      </c>
      <c r="B42" s="21"/>
      <c r="C42" s="21"/>
      <c r="D42" s="22"/>
      <c r="E42" s="8"/>
      <c r="F42" s="3"/>
      <c r="G42">
        <f t="shared" si="7"/>
        <v>0</v>
      </c>
      <c r="H42" s="3">
        <f t="shared" si="8"/>
        <v>0</v>
      </c>
      <c r="I42" s="21"/>
    </row>
    <row r="43" spans="1:9" ht="12.75">
      <c r="A43" s="2">
        <f t="shared" si="6"/>
        <v>24</v>
      </c>
      <c r="B43" s="21"/>
      <c r="C43" s="21"/>
      <c r="D43" s="22"/>
      <c r="E43" s="8"/>
      <c r="F43" s="3"/>
      <c r="G43">
        <f t="shared" si="7"/>
        <v>0</v>
      </c>
      <c r="H43" s="3">
        <f t="shared" si="8"/>
        <v>0</v>
      </c>
      <c r="I43" s="21"/>
    </row>
    <row r="44" spans="4:8" ht="12.75">
      <c r="D44" t="s">
        <v>7</v>
      </c>
      <c r="F44">
        <f>SUM(F36:F43)</f>
        <v>0</v>
      </c>
      <c r="G44">
        <f>SUM(G36:G43)</f>
        <v>0</v>
      </c>
      <c r="H44">
        <f>SUM(H36:H43)</f>
        <v>0</v>
      </c>
    </row>
    <row r="47" spans="1:3" ht="12.75">
      <c r="A47" s="11" t="s">
        <v>10</v>
      </c>
      <c r="B47" s="11"/>
      <c r="C47" s="11"/>
    </row>
    <row r="48" spans="1:9" ht="12.75">
      <c r="A48" s="7" t="s">
        <v>2</v>
      </c>
      <c r="B48" s="7" t="s">
        <v>64</v>
      </c>
      <c r="C48" s="7" t="s">
        <v>65</v>
      </c>
      <c r="D48" s="7" t="s">
        <v>4</v>
      </c>
      <c r="E48" s="7" t="s">
        <v>3</v>
      </c>
      <c r="F48" s="9" t="s">
        <v>5</v>
      </c>
      <c r="G48" s="20" t="s">
        <v>59</v>
      </c>
      <c r="H48" s="9" t="s">
        <v>53</v>
      </c>
      <c r="I48" s="7" t="s">
        <v>6</v>
      </c>
    </row>
    <row r="49" spans="1:9" ht="12.75">
      <c r="A49" s="2">
        <f>1+A43</f>
        <v>25</v>
      </c>
      <c r="B49" s="21"/>
      <c r="C49" s="21"/>
      <c r="D49" s="22"/>
      <c r="E49" s="8"/>
      <c r="F49" s="3"/>
      <c r="G49">
        <f>ROUND(F49/1.16-0.0001,2)</f>
        <v>0</v>
      </c>
      <c r="H49" s="3">
        <f>F49-G49</f>
        <v>0</v>
      </c>
      <c r="I49" s="21"/>
    </row>
    <row r="50" spans="1:9" ht="12.75">
      <c r="A50" s="2">
        <f aca="true" t="shared" si="9" ref="A50:A56">1+A49</f>
        <v>26</v>
      </c>
      <c r="B50" s="21"/>
      <c r="C50" s="21"/>
      <c r="D50" s="22"/>
      <c r="E50" s="8"/>
      <c r="F50" s="3"/>
      <c r="G50">
        <f aca="true" t="shared" si="10" ref="G50:G56">ROUND(F50/1.16-0.0001,2)</f>
        <v>0</v>
      </c>
      <c r="H50" s="3">
        <f aca="true" t="shared" si="11" ref="H50:H56">F50-G50</f>
        <v>0</v>
      </c>
      <c r="I50" s="21"/>
    </row>
    <row r="51" spans="1:9" ht="12.75">
      <c r="A51" s="2">
        <f t="shared" si="9"/>
        <v>27</v>
      </c>
      <c r="B51" s="21"/>
      <c r="C51" s="21"/>
      <c r="D51" s="22"/>
      <c r="E51" s="8"/>
      <c r="F51" s="3"/>
      <c r="G51">
        <f t="shared" si="10"/>
        <v>0</v>
      </c>
      <c r="H51" s="3">
        <f t="shared" si="11"/>
        <v>0</v>
      </c>
      <c r="I51" s="21"/>
    </row>
    <row r="52" spans="1:9" ht="12.75">
      <c r="A52" s="2">
        <f t="shared" si="9"/>
        <v>28</v>
      </c>
      <c r="B52" s="21"/>
      <c r="C52" s="21"/>
      <c r="D52" s="22"/>
      <c r="E52" s="8"/>
      <c r="F52" s="3"/>
      <c r="G52">
        <f t="shared" si="10"/>
        <v>0</v>
      </c>
      <c r="H52" s="3">
        <f t="shared" si="11"/>
        <v>0</v>
      </c>
      <c r="I52" s="21"/>
    </row>
    <row r="53" spans="1:9" ht="12.75">
      <c r="A53" s="2">
        <f t="shared" si="9"/>
        <v>29</v>
      </c>
      <c r="B53" s="21"/>
      <c r="C53" s="21"/>
      <c r="D53" s="22"/>
      <c r="E53" s="8"/>
      <c r="F53" s="3"/>
      <c r="G53">
        <f t="shared" si="10"/>
        <v>0</v>
      </c>
      <c r="H53" s="3">
        <f t="shared" si="11"/>
        <v>0</v>
      </c>
      <c r="I53" s="21"/>
    </row>
    <row r="54" spans="1:9" ht="12.75">
      <c r="A54" s="2">
        <f t="shared" si="9"/>
        <v>30</v>
      </c>
      <c r="B54" s="21"/>
      <c r="C54" s="21"/>
      <c r="D54" s="22"/>
      <c r="E54" s="8"/>
      <c r="F54" s="3"/>
      <c r="G54">
        <f t="shared" si="10"/>
        <v>0</v>
      </c>
      <c r="H54" s="3">
        <f t="shared" si="11"/>
        <v>0</v>
      </c>
      <c r="I54" s="21"/>
    </row>
    <row r="55" spans="1:9" ht="12.75">
      <c r="A55" s="2">
        <f t="shared" si="9"/>
        <v>31</v>
      </c>
      <c r="B55" s="21"/>
      <c r="C55" s="21"/>
      <c r="D55" s="22"/>
      <c r="E55" s="8"/>
      <c r="F55" s="3"/>
      <c r="G55">
        <f t="shared" si="10"/>
        <v>0</v>
      </c>
      <c r="H55" s="3">
        <f t="shared" si="11"/>
        <v>0</v>
      </c>
      <c r="I55" s="21"/>
    </row>
    <row r="56" spans="1:9" ht="12.75">
      <c r="A56" s="2">
        <f t="shared" si="9"/>
        <v>32</v>
      </c>
      <c r="B56" s="21"/>
      <c r="C56" s="21"/>
      <c r="D56" s="22"/>
      <c r="E56" s="8"/>
      <c r="F56" s="3"/>
      <c r="G56">
        <f t="shared" si="10"/>
        <v>0</v>
      </c>
      <c r="H56" s="3">
        <f t="shared" si="11"/>
        <v>0</v>
      </c>
      <c r="I56" s="21"/>
    </row>
    <row r="57" spans="4:8" ht="12.75">
      <c r="D57" t="s">
        <v>7</v>
      </c>
      <c r="F57">
        <f>SUM(F49:F56)</f>
        <v>0</v>
      </c>
      <c r="G57">
        <f>SUM(G49:G56)</f>
        <v>0</v>
      </c>
      <c r="H57">
        <f>SUM(H49:H56)</f>
        <v>0</v>
      </c>
    </row>
    <row r="60" spans="1:3" ht="12.75">
      <c r="A60" s="11" t="s">
        <v>11</v>
      </c>
      <c r="B60" s="11"/>
      <c r="C60" s="11"/>
    </row>
    <row r="61" spans="1:9" ht="12.75">
      <c r="A61" s="7" t="s">
        <v>2</v>
      </c>
      <c r="B61" s="7" t="s">
        <v>64</v>
      </c>
      <c r="C61" s="7" t="s">
        <v>65</v>
      </c>
      <c r="D61" s="7" t="s">
        <v>4</v>
      </c>
      <c r="E61" s="7" t="s">
        <v>3</v>
      </c>
      <c r="F61" s="9" t="s">
        <v>5</v>
      </c>
      <c r="G61" s="20" t="s">
        <v>59</v>
      </c>
      <c r="H61" s="9" t="s">
        <v>53</v>
      </c>
      <c r="I61" s="7" t="s">
        <v>6</v>
      </c>
    </row>
    <row r="62" spans="1:9" ht="12.75">
      <c r="A62" s="2">
        <f>1+A56</f>
        <v>33</v>
      </c>
      <c r="B62" s="21"/>
      <c r="C62" s="21"/>
      <c r="D62" s="22"/>
      <c r="E62" s="8"/>
      <c r="F62" s="3"/>
      <c r="G62">
        <f>ROUND(F62/1.16-0.0001,2)</f>
        <v>0</v>
      </c>
      <c r="H62" s="3">
        <f>F62-G62</f>
        <v>0</v>
      </c>
      <c r="I62" s="21"/>
    </row>
    <row r="63" spans="1:9" ht="12.75">
      <c r="A63" s="2">
        <f aca="true" t="shared" si="12" ref="A63:A69">1+A62</f>
        <v>34</v>
      </c>
      <c r="B63" s="21"/>
      <c r="C63" s="21"/>
      <c r="D63" s="22"/>
      <c r="E63" s="8"/>
      <c r="F63" s="3"/>
      <c r="G63">
        <f aca="true" t="shared" si="13" ref="G63:G69">ROUND(F63/1.16-0.0001,2)</f>
        <v>0</v>
      </c>
      <c r="H63" s="3">
        <f aca="true" t="shared" si="14" ref="H63:H69">F63-G63</f>
        <v>0</v>
      </c>
      <c r="I63" s="21"/>
    </row>
    <row r="64" spans="1:9" ht="12.75">
      <c r="A64" s="2">
        <f t="shared" si="12"/>
        <v>35</v>
      </c>
      <c r="B64" s="21"/>
      <c r="C64" s="21"/>
      <c r="D64" s="22"/>
      <c r="E64" s="8"/>
      <c r="F64" s="3"/>
      <c r="G64">
        <f t="shared" si="13"/>
        <v>0</v>
      </c>
      <c r="H64" s="3">
        <f t="shared" si="14"/>
        <v>0</v>
      </c>
      <c r="I64" s="21"/>
    </row>
    <row r="65" spans="1:9" ht="12.75">
      <c r="A65" s="2">
        <f t="shared" si="12"/>
        <v>36</v>
      </c>
      <c r="B65" s="21"/>
      <c r="C65" s="21"/>
      <c r="D65" s="22"/>
      <c r="E65" s="8"/>
      <c r="F65" s="3"/>
      <c r="G65">
        <f t="shared" si="13"/>
        <v>0</v>
      </c>
      <c r="H65" s="3">
        <f t="shared" si="14"/>
        <v>0</v>
      </c>
      <c r="I65" s="21"/>
    </row>
    <row r="66" spans="1:9" ht="12.75">
      <c r="A66" s="2">
        <f t="shared" si="12"/>
        <v>37</v>
      </c>
      <c r="B66" s="21"/>
      <c r="C66" s="21"/>
      <c r="D66" s="22"/>
      <c r="E66" s="8"/>
      <c r="F66" s="3"/>
      <c r="G66">
        <f t="shared" si="13"/>
        <v>0</v>
      </c>
      <c r="H66" s="3">
        <f t="shared" si="14"/>
        <v>0</v>
      </c>
      <c r="I66" s="21"/>
    </row>
    <row r="67" spans="1:9" ht="12.75">
      <c r="A67" s="2">
        <f t="shared" si="12"/>
        <v>38</v>
      </c>
      <c r="B67" s="21"/>
      <c r="C67" s="21"/>
      <c r="D67" s="22"/>
      <c r="E67" s="8"/>
      <c r="F67" s="3"/>
      <c r="G67">
        <f t="shared" si="13"/>
        <v>0</v>
      </c>
      <c r="H67" s="3">
        <f t="shared" si="14"/>
        <v>0</v>
      </c>
      <c r="I67" s="21"/>
    </row>
    <row r="68" spans="1:9" ht="12.75">
      <c r="A68" s="2">
        <f t="shared" si="12"/>
        <v>39</v>
      </c>
      <c r="B68" s="21"/>
      <c r="C68" s="21"/>
      <c r="D68" s="22"/>
      <c r="E68" s="8"/>
      <c r="F68" s="3"/>
      <c r="G68">
        <f t="shared" si="13"/>
        <v>0</v>
      </c>
      <c r="H68" s="3">
        <f t="shared" si="14"/>
        <v>0</v>
      </c>
      <c r="I68" s="21"/>
    </row>
    <row r="69" spans="1:9" ht="12.75">
      <c r="A69" s="2">
        <f t="shared" si="12"/>
        <v>40</v>
      </c>
      <c r="B69" s="21"/>
      <c r="C69" s="21"/>
      <c r="D69" s="22"/>
      <c r="E69" s="8"/>
      <c r="F69" s="3"/>
      <c r="G69">
        <f t="shared" si="13"/>
        <v>0</v>
      </c>
      <c r="H69" s="3">
        <f t="shared" si="14"/>
        <v>0</v>
      </c>
      <c r="I69" s="21"/>
    </row>
    <row r="70" spans="4:8" ht="12.75">
      <c r="D70" t="s">
        <v>7</v>
      </c>
      <c r="F70">
        <f>SUM(F62:F69)</f>
        <v>0</v>
      </c>
      <c r="G70">
        <f>SUM(G62:G69)</f>
        <v>0</v>
      </c>
      <c r="H70">
        <f>SUM(H62:H69)</f>
        <v>0</v>
      </c>
    </row>
    <row r="73" spans="1:3" ht="12.75">
      <c r="A73" s="11" t="s">
        <v>12</v>
      </c>
      <c r="B73" s="11"/>
      <c r="C73" s="11"/>
    </row>
    <row r="74" spans="1:9" ht="12.75">
      <c r="A74" s="7" t="s">
        <v>2</v>
      </c>
      <c r="B74" s="7" t="s">
        <v>64</v>
      </c>
      <c r="C74" s="7" t="s">
        <v>65</v>
      </c>
      <c r="D74" s="7" t="s">
        <v>4</v>
      </c>
      <c r="E74" s="7" t="s">
        <v>3</v>
      </c>
      <c r="F74" s="9" t="s">
        <v>5</v>
      </c>
      <c r="G74" s="20" t="s">
        <v>59</v>
      </c>
      <c r="H74" s="9" t="s">
        <v>53</v>
      </c>
      <c r="I74" s="7" t="s">
        <v>6</v>
      </c>
    </row>
    <row r="75" spans="1:9" ht="12.75">
      <c r="A75" s="2">
        <f>1+A69</f>
        <v>41</v>
      </c>
      <c r="B75" s="21"/>
      <c r="C75" s="21"/>
      <c r="D75" s="22"/>
      <c r="E75" s="8"/>
      <c r="F75" s="3"/>
      <c r="G75">
        <f>ROUND(F75/1.16-0.0001,2)</f>
        <v>0</v>
      </c>
      <c r="H75" s="3">
        <f>F75-G75</f>
        <v>0</v>
      </c>
      <c r="I75" s="21"/>
    </row>
    <row r="76" spans="1:9" ht="12.75">
      <c r="A76" s="2">
        <f>1+A75</f>
        <v>42</v>
      </c>
      <c r="B76" s="21"/>
      <c r="C76" s="21"/>
      <c r="D76" s="22"/>
      <c r="E76" s="8"/>
      <c r="F76" s="3"/>
      <c r="G76">
        <f aca="true" t="shared" si="15" ref="G76:G82">ROUND(F76/1.16-0.0001,2)</f>
        <v>0</v>
      </c>
      <c r="H76" s="3">
        <f aca="true" t="shared" si="16" ref="H76:H82">F76-G76</f>
        <v>0</v>
      </c>
      <c r="I76" s="21"/>
    </row>
    <row r="77" spans="1:9" ht="12.75">
      <c r="A77" s="2">
        <f aca="true" t="shared" si="17" ref="A77:A82">1+A76</f>
        <v>43</v>
      </c>
      <c r="B77" s="21"/>
      <c r="C77" s="21"/>
      <c r="D77" s="22"/>
      <c r="E77" s="8"/>
      <c r="F77" s="3"/>
      <c r="G77">
        <f t="shared" si="15"/>
        <v>0</v>
      </c>
      <c r="H77" s="3">
        <f t="shared" si="16"/>
        <v>0</v>
      </c>
      <c r="I77" s="21"/>
    </row>
    <row r="78" spans="1:9" ht="12.75">
      <c r="A78" s="2">
        <f>1+A77</f>
        <v>44</v>
      </c>
      <c r="B78" s="21"/>
      <c r="C78" s="21"/>
      <c r="D78" s="22"/>
      <c r="E78" s="8"/>
      <c r="F78" s="3"/>
      <c r="G78">
        <f t="shared" si="15"/>
        <v>0</v>
      </c>
      <c r="H78" s="3">
        <f t="shared" si="16"/>
        <v>0</v>
      </c>
      <c r="I78" s="21"/>
    </row>
    <row r="79" spans="1:9" ht="12.75">
      <c r="A79" s="2">
        <f>1+A78</f>
        <v>45</v>
      </c>
      <c r="B79" s="21"/>
      <c r="C79" s="21"/>
      <c r="D79" s="22"/>
      <c r="E79" s="8"/>
      <c r="F79" s="3"/>
      <c r="G79">
        <f t="shared" si="15"/>
        <v>0</v>
      </c>
      <c r="H79" s="3">
        <f t="shared" si="16"/>
        <v>0</v>
      </c>
      <c r="I79" s="21"/>
    </row>
    <row r="80" spans="1:9" ht="12.75">
      <c r="A80" s="2">
        <f t="shared" si="17"/>
        <v>46</v>
      </c>
      <c r="B80" s="21"/>
      <c r="C80" s="21"/>
      <c r="D80" s="22"/>
      <c r="E80" s="8"/>
      <c r="F80" s="3"/>
      <c r="G80">
        <f t="shared" si="15"/>
        <v>0</v>
      </c>
      <c r="H80" s="3">
        <f t="shared" si="16"/>
        <v>0</v>
      </c>
      <c r="I80" s="21"/>
    </row>
    <row r="81" spans="1:9" ht="12.75">
      <c r="A81" s="2">
        <f t="shared" si="17"/>
        <v>47</v>
      </c>
      <c r="B81" s="21"/>
      <c r="C81" s="21"/>
      <c r="D81" s="22"/>
      <c r="E81" s="8"/>
      <c r="F81" s="3"/>
      <c r="G81">
        <f t="shared" si="15"/>
        <v>0</v>
      </c>
      <c r="H81" s="3">
        <f t="shared" si="16"/>
        <v>0</v>
      </c>
      <c r="I81" s="21"/>
    </row>
    <row r="82" spans="1:9" ht="12.75">
      <c r="A82" s="2">
        <f t="shared" si="17"/>
        <v>48</v>
      </c>
      <c r="B82" s="21"/>
      <c r="C82" s="21"/>
      <c r="D82" s="22"/>
      <c r="E82" s="8"/>
      <c r="F82" s="3"/>
      <c r="G82">
        <f t="shared" si="15"/>
        <v>0</v>
      </c>
      <c r="H82" s="3">
        <f t="shared" si="16"/>
        <v>0</v>
      </c>
      <c r="I82" s="21"/>
    </row>
    <row r="83" spans="4:8" ht="12.75">
      <c r="D83" t="s">
        <v>7</v>
      </c>
      <c r="F83">
        <f>SUM(F75:F82)</f>
        <v>0</v>
      </c>
      <c r="G83">
        <f>SUM(G75:G82)</f>
        <v>0</v>
      </c>
      <c r="H83">
        <f>SUM(H75:H82)</f>
        <v>0</v>
      </c>
    </row>
    <row r="86" spans="1:3" ht="12.75">
      <c r="A86" s="11" t="s">
        <v>13</v>
      </c>
      <c r="B86" s="11"/>
      <c r="C86" s="11"/>
    </row>
    <row r="87" spans="1:9" ht="12.75">
      <c r="A87" s="7" t="s">
        <v>2</v>
      </c>
      <c r="B87" s="7" t="s">
        <v>64</v>
      </c>
      <c r="C87" s="7" t="s">
        <v>65</v>
      </c>
      <c r="D87" s="7" t="s">
        <v>4</v>
      </c>
      <c r="E87" s="7" t="s">
        <v>3</v>
      </c>
      <c r="F87" s="9" t="s">
        <v>5</v>
      </c>
      <c r="G87" s="20" t="s">
        <v>59</v>
      </c>
      <c r="H87" s="9" t="s">
        <v>53</v>
      </c>
      <c r="I87" s="7" t="s">
        <v>6</v>
      </c>
    </row>
    <row r="88" spans="1:9" ht="12.75">
      <c r="A88" s="2">
        <f>1+A82</f>
        <v>49</v>
      </c>
      <c r="B88" s="21"/>
      <c r="C88" s="21"/>
      <c r="D88" s="22"/>
      <c r="E88" s="8"/>
      <c r="F88" s="3"/>
      <c r="G88">
        <f>ROUND(F88/1.16-0.0001,2)</f>
        <v>0</v>
      </c>
      <c r="H88" s="3">
        <f>F88-G88</f>
        <v>0</v>
      </c>
      <c r="I88" s="21"/>
    </row>
    <row r="89" spans="1:9" ht="12.75">
      <c r="A89" s="2">
        <f aca="true" t="shared" si="18" ref="A89:A95">1+A88</f>
        <v>50</v>
      </c>
      <c r="B89" s="21"/>
      <c r="C89" s="21"/>
      <c r="D89" s="22"/>
      <c r="E89" s="8"/>
      <c r="F89" s="3"/>
      <c r="G89">
        <f aca="true" t="shared" si="19" ref="G89:G95">ROUND(F89/1.16-0.0001,2)</f>
        <v>0</v>
      </c>
      <c r="H89" s="3">
        <f aca="true" t="shared" si="20" ref="H89:H95">F89-G89</f>
        <v>0</v>
      </c>
      <c r="I89" s="21"/>
    </row>
    <row r="90" spans="1:9" ht="12.75">
      <c r="A90" s="2">
        <f t="shared" si="18"/>
        <v>51</v>
      </c>
      <c r="B90" s="21"/>
      <c r="C90" s="21"/>
      <c r="D90" s="22"/>
      <c r="E90" s="8"/>
      <c r="F90" s="3"/>
      <c r="G90">
        <f t="shared" si="19"/>
        <v>0</v>
      </c>
      <c r="H90" s="3">
        <f t="shared" si="20"/>
        <v>0</v>
      </c>
      <c r="I90" s="21"/>
    </row>
    <row r="91" spans="1:9" ht="12.75">
      <c r="A91" s="2">
        <f t="shared" si="18"/>
        <v>52</v>
      </c>
      <c r="B91" s="21"/>
      <c r="C91" s="21"/>
      <c r="D91" s="22"/>
      <c r="E91" s="8"/>
      <c r="F91" s="3"/>
      <c r="G91">
        <f t="shared" si="19"/>
        <v>0</v>
      </c>
      <c r="H91" s="3">
        <f t="shared" si="20"/>
        <v>0</v>
      </c>
      <c r="I91" s="21"/>
    </row>
    <row r="92" spans="1:9" ht="12.75">
      <c r="A92" s="2">
        <f t="shared" si="18"/>
        <v>53</v>
      </c>
      <c r="B92" s="21"/>
      <c r="C92" s="21"/>
      <c r="D92" s="22"/>
      <c r="E92" s="8"/>
      <c r="F92" s="3"/>
      <c r="G92">
        <f t="shared" si="19"/>
        <v>0</v>
      </c>
      <c r="H92" s="3">
        <f t="shared" si="20"/>
        <v>0</v>
      </c>
      <c r="I92" s="21"/>
    </row>
    <row r="93" spans="1:9" ht="12.75">
      <c r="A93" s="2">
        <f t="shared" si="18"/>
        <v>54</v>
      </c>
      <c r="B93" s="21"/>
      <c r="C93" s="21"/>
      <c r="D93" s="22"/>
      <c r="E93" s="8"/>
      <c r="F93" s="3"/>
      <c r="G93">
        <f t="shared" si="19"/>
        <v>0</v>
      </c>
      <c r="H93" s="3">
        <f t="shared" si="20"/>
        <v>0</v>
      </c>
      <c r="I93" s="21"/>
    </row>
    <row r="94" spans="1:9" ht="12.75">
      <c r="A94" s="2">
        <f t="shared" si="18"/>
        <v>55</v>
      </c>
      <c r="B94" s="21"/>
      <c r="C94" s="21"/>
      <c r="D94" s="22"/>
      <c r="E94" s="8"/>
      <c r="F94" s="3"/>
      <c r="G94">
        <f t="shared" si="19"/>
        <v>0</v>
      </c>
      <c r="H94" s="3">
        <f t="shared" si="20"/>
        <v>0</v>
      </c>
      <c r="I94" s="21"/>
    </row>
    <row r="95" spans="1:9" ht="12.75">
      <c r="A95" s="2">
        <f t="shared" si="18"/>
        <v>56</v>
      </c>
      <c r="B95" s="21"/>
      <c r="C95" s="21"/>
      <c r="D95" s="22"/>
      <c r="E95" s="8"/>
      <c r="F95" s="3"/>
      <c r="G95">
        <f t="shared" si="19"/>
        <v>0</v>
      </c>
      <c r="H95" s="3">
        <f t="shared" si="20"/>
        <v>0</v>
      </c>
      <c r="I95" s="21"/>
    </row>
    <row r="96" spans="4:8" ht="12.75">
      <c r="D96" t="s">
        <v>7</v>
      </c>
      <c r="F96">
        <f>SUM(F88:F95)</f>
        <v>0</v>
      </c>
      <c r="G96">
        <f>SUM(G88:G95)</f>
        <v>0</v>
      </c>
      <c r="H96">
        <f>SUM(H88:H95)</f>
        <v>0</v>
      </c>
    </row>
    <row r="99" spans="1:3" ht="12.75">
      <c r="A99" s="11" t="s">
        <v>14</v>
      </c>
      <c r="B99" s="11"/>
      <c r="C99" s="11"/>
    </row>
    <row r="100" spans="1:9" ht="12.75">
      <c r="A100" s="7" t="s">
        <v>2</v>
      </c>
      <c r="B100" s="7" t="s">
        <v>64</v>
      </c>
      <c r="C100" s="7" t="s">
        <v>65</v>
      </c>
      <c r="D100" s="7" t="s">
        <v>4</v>
      </c>
      <c r="E100" s="7" t="s">
        <v>3</v>
      </c>
      <c r="F100" s="9" t="s">
        <v>5</v>
      </c>
      <c r="G100" s="20" t="s">
        <v>59</v>
      </c>
      <c r="H100" s="9" t="s">
        <v>53</v>
      </c>
      <c r="I100" s="7" t="s">
        <v>6</v>
      </c>
    </row>
    <row r="101" spans="1:9" ht="12.75">
      <c r="A101" s="2">
        <f>1+A95</f>
        <v>57</v>
      </c>
      <c r="B101" s="21"/>
      <c r="C101" s="21"/>
      <c r="D101" s="22"/>
      <c r="E101" s="8"/>
      <c r="F101" s="3"/>
      <c r="G101">
        <f>ROUND(F101/1.16-0.0001,2)</f>
        <v>0</v>
      </c>
      <c r="H101" s="3">
        <f>F101-G101</f>
        <v>0</v>
      </c>
      <c r="I101" s="21"/>
    </row>
    <row r="102" spans="1:9" ht="12.75">
      <c r="A102" s="2">
        <f aca="true" t="shared" si="21" ref="A102:A108">1+A101</f>
        <v>58</v>
      </c>
      <c r="B102" s="21"/>
      <c r="C102" s="21"/>
      <c r="D102" s="22"/>
      <c r="E102" s="8"/>
      <c r="F102" s="3"/>
      <c r="G102">
        <f aca="true" t="shared" si="22" ref="G102:G108">ROUND(F102/1.16-0.0001,2)</f>
        <v>0</v>
      </c>
      <c r="H102" s="3">
        <f aca="true" t="shared" si="23" ref="H102:H108">F102-G102</f>
        <v>0</v>
      </c>
      <c r="I102" s="21"/>
    </row>
    <row r="103" spans="1:9" ht="12.75">
      <c r="A103" s="2">
        <f t="shared" si="21"/>
        <v>59</v>
      </c>
      <c r="B103" s="21"/>
      <c r="C103" s="21"/>
      <c r="D103" s="22"/>
      <c r="E103" s="8"/>
      <c r="F103" s="3"/>
      <c r="G103">
        <f t="shared" si="22"/>
        <v>0</v>
      </c>
      <c r="H103" s="3">
        <f t="shared" si="23"/>
        <v>0</v>
      </c>
      <c r="I103" s="21"/>
    </row>
    <row r="104" spans="1:9" ht="12.75">
      <c r="A104" s="2">
        <f t="shared" si="21"/>
        <v>60</v>
      </c>
      <c r="B104" s="21"/>
      <c r="C104" s="21"/>
      <c r="D104" s="22"/>
      <c r="E104" s="8"/>
      <c r="F104" s="3"/>
      <c r="G104">
        <f t="shared" si="22"/>
        <v>0</v>
      </c>
      <c r="H104" s="3">
        <f t="shared" si="23"/>
        <v>0</v>
      </c>
      <c r="I104" s="21"/>
    </row>
    <row r="105" spans="1:9" ht="12.75">
      <c r="A105" s="2">
        <f t="shared" si="21"/>
        <v>61</v>
      </c>
      <c r="B105" s="21"/>
      <c r="C105" s="21"/>
      <c r="D105" s="22"/>
      <c r="E105" s="8"/>
      <c r="F105" s="3"/>
      <c r="G105">
        <f t="shared" si="22"/>
        <v>0</v>
      </c>
      <c r="H105" s="3">
        <f t="shared" si="23"/>
        <v>0</v>
      </c>
      <c r="I105" s="21"/>
    </row>
    <row r="106" spans="1:9" ht="12.75">
      <c r="A106" s="2">
        <f t="shared" si="21"/>
        <v>62</v>
      </c>
      <c r="B106" s="21"/>
      <c r="C106" s="21"/>
      <c r="D106" s="22"/>
      <c r="E106" s="8"/>
      <c r="F106" s="3"/>
      <c r="G106">
        <f t="shared" si="22"/>
        <v>0</v>
      </c>
      <c r="H106" s="3">
        <f t="shared" si="23"/>
        <v>0</v>
      </c>
      <c r="I106" s="21"/>
    </row>
    <row r="107" spans="1:9" ht="12.75">
      <c r="A107" s="2">
        <f t="shared" si="21"/>
        <v>63</v>
      </c>
      <c r="B107" s="21"/>
      <c r="C107" s="21"/>
      <c r="D107" s="22"/>
      <c r="E107" s="8"/>
      <c r="F107" s="3"/>
      <c r="G107">
        <f t="shared" si="22"/>
        <v>0</v>
      </c>
      <c r="H107" s="3">
        <f t="shared" si="23"/>
        <v>0</v>
      </c>
      <c r="I107" s="21"/>
    </row>
    <row r="108" spans="1:9" ht="12.75">
      <c r="A108" s="2">
        <f t="shared" si="21"/>
        <v>64</v>
      </c>
      <c r="B108" s="21"/>
      <c r="C108" s="21"/>
      <c r="D108" s="22"/>
      <c r="E108" s="8"/>
      <c r="F108" s="3"/>
      <c r="G108">
        <f t="shared" si="22"/>
        <v>0</v>
      </c>
      <c r="H108" s="3">
        <f t="shared" si="23"/>
        <v>0</v>
      </c>
      <c r="I108" s="21"/>
    </row>
    <row r="109" spans="4:8" ht="12.75">
      <c r="D109" t="s">
        <v>7</v>
      </c>
      <c r="F109">
        <f>SUM(F101:F108)</f>
        <v>0</v>
      </c>
      <c r="G109">
        <f>SUM(G101:G108)</f>
        <v>0</v>
      </c>
      <c r="H109">
        <f>SUM(H101:H108)</f>
        <v>0</v>
      </c>
    </row>
    <row r="112" spans="1:3" ht="12.75">
      <c r="A112" s="11" t="s">
        <v>15</v>
      </c>
      <c r="B112" s="11"/>
      <c r="C112" s="11"/>
    </row>
    <row r="113" spans="1:9" ht="12.75">
      <c r="A113" s="7" t="s">
        <v>2</v>
      </c>
      <c r="B113" s="7" t="s">
        <v>64</v>
      </c>
      <c r="C113" s="7" t="s">
        <v>65</v>
      </c>
      <c r="D113" s="7" t="s">
        <v>4</v>
      </c>
      <c r="E113" s="7" t="s">
        <v>3</v>
      </c>
      <c r="F113" s="9" t="s">
        <v>5</v>
      </c>
      <c r="G113" s="20" t="s">
        <v>59</v>
      </c>
      <c r="H113" s="9" t="s">
        <v>53</v>
      </c>
      <c r="I113" s="7" t="s">
        <v>6</v>
      </c>
    </row>
    <row r="114" spans="1:9" ht="12.75">
      <c r="A114" s="2">
        <f>1+A108</f>
        <v>65</v>
      </c>
      <c r="B114" s="21"/>
      <c r="C114" s="21"/>
      <c r="D114" s="22"/>
      <c r="E114" s="8"/>
      <c r="F114" s="3"/>
      <c r="G114">
        <f>ROUND(F114/1.16-0.0001,2)</f>
        <v>0</v>
      </c>
      <c r="H114" s="3">
        <f>F114-G114</f>
        <v>0</v>
      </c>
      <c r="I114" s="21"/>
    </row>
    <row r="115" spans="1:9" ht="12.75">
      <c r="A115" s="2">
        <f aca="true" t="shared" si="24" ref="A115:A121">1+A114</f>
        <v>66</v>
      </c>
      <c r="B115" s="21"/>
      <c r="C115" s="21"/>
      <c r="D115" s="22"/>
      <c r="E115" s="8"/>
      <c r="F115" s="3"/>
      <c r="G115">
        <f aca="true" t="shared" si="25" ref="G115:G121">ROUND(F115/1.16-0.0001,2)</f>
        <v>0</v>
      </c>
      <c r="H115" s="3">
        <f aca="true" t="shared" si="26" ref="H115:H121">F115-G115</f>
        <v>0</v>
      </c>
      <c r="I115" s="21"/>
    </row>
    <row r="116" spans="1:9" ht="12.75">
      <c r="A116" s="2">
        <f t="shared" si="24"/>
        <v>67</v>
      </c>
      <c r="B116" s="21"/>
      <c r="C116" s="21"/>
      <c r="D116" s="22"/>
      <c r="E116" s="8"/>
      <c r="F116" s="3"/>
      <c r="G116">
        <f t="shared" si="25"/>
        <v>0</v>
      </c>
      <c r="H116" s="3">
        <f t="shared" si="26"/>
        <v>0</v>
      </c>
      <c r="I116" s="21"/>
    </row>
    <row r="117" spans="1:9" ht="12.75">
      <c r="A117" s="2">
        <f t="shared" si="24"/>
        <v>68</v>
      </c>
      <c r="B117" s="21"/>
      <c r="C117" s="21"/>
      <c r="D117" s="22"/>
      <c r="E117" s="8"/>
      <c r="F117" s="3"/>
      <c r="G117">
        <f t="shared" si="25"/>
        <v>0</v>
      </c>
      <c r="H117" s="3">
        <f t="shared" si="26"/>
        <v>0</v>
      </c>
      <c r="I117" s="21"/>
    </row>
    <row r="118" spans="1:9" ht="12.75">
      <c r="A118" s="2">
        <f t="shared" si="24"/>
        <v>69</v>
      </c>
      <c r="B118" s="21"/>
      <c r="C118" s="21"/>
      <c r="D118" s="22"/>
      <c r="E118" s="8"/>
      <c r="F118" s="3"/>
      <c r="G118">
        <f t="shared" si="25"/>
        <v>0</v>
      </c>
      <c r="H118" s="3">
        <f t="shared" si="26"/>
        <v>0</v>
      </c>
      <c r="I118" s="21"/>
    </row>
    <row r="119" spans="1:9" ht="12.75">
      <c r="A119" s="2">
        <f t="shared" si="24"/>
        <v>70</v>
      </c>
      <c r="B119" s="21"/>
      <c r="C119" s="21"/>
      <c r="D119" s="22"/>
      <c r="E119" s="8"/>
      <c r="F119" s="3"/>
      <c r="G119">
        <f t="shared" si="25"/>
        <v>0</v>
      </c>
      <c r="H119" s="3">
        <f t="shared" si="26"/>
        <v>0</v>
      </c>
      <c r="I119" s="21"/>
    </row>
    <row r="120" spans="1:9" ht="12.75">
      <c r="A120" s="2">
        <f t="shared" si="24"/>
        <v>71</v>
      </c>
      <c r="B120" s="21"/>
      <c r="C120" s="21"/>
      <c r="D120" s="22"/>
      <c r="E120" s="8"/>
      <c r="F120" s="3"/>
      <c r="G120">
        <f t="shared" si="25"/>
        <v>0</v>
      </c>
      <c r="H120" s="3">
        <f t="shared" si="26"/>
        <v>0</v>
      </c>
      <c r="I120" s="21"/>
    </row>
    <row r="121" spans="1:9" ht="12.75">
      <c r="A121" s="2">
        <f t="shared" si="24"/>
        <v>72</v>
      </c>
      <c r="B121" s="21"/>
      <c r="C121" s="21"/>
      <c r="D121" s="22"/>
      <c r="E121" s="8"/>
      <c r="F121" s="3"/>
      <c r="G121">
        <f t="shared" si="25"/>
        <v>0</v>
      </c>
      <c r="H121" s="3">
        <f t="shared" si="26"/>
        <v>0</v>
      </c>
      <c r="I121" s="21"/>
    </row>
    <row r="122" spans="4:8" ht="12.75">
      <c r="D122" t="s">
        <v>7</v>
      </c>
      <c r="F122">
        <f>SUM(F114:F121)</f>
        <v>0</v>
      </c>
      <c r="G122">
        <f>SUM(G114:G121)</f>
        <v>0</v>
      </c>
      <c r="H122">
        <f>SUM(H114:H121)</f>
        <v>0</v>
      </c>
    </row>
    <row r="125" spans="1:3" ht="12.75">
      <c r="A125" s="11" t="s">
        <v>16</v>
      </c>
      <c r="B125" s="11"/>
      <c r="C125" s="11"/>
    </row>
    <row r="126" spans="1:9" ht="12.75">
      <c r="A126" s="7" t="s">
        <v>2</v>
      </c>
      <c r="B126" s="7" t="s">
        <v>64</v>
      </c>
      <c r="C126" s="7" t="s">
        <v>65</v>
      </c>
      <c r="D126" s="7" t="s">
        <v>4</v>
      </c>
      <c r="E126" s="7" t="s">
        <v>3</v>
      </c>
      <c r="F126" s="9" t="s">
        <v>5</v>
      </c>
      <c r="G126" s="20" t="s">
        <v>59</v>
      </c>
      <c r="H126" s="9" t="s">
        <v>53</v>
      </c>
      <c r="I126" s="7" t="s">
        <v>6</v>
      </c>
    </row>
    <row r="127" spans="1:9" ht="12.75">
      <c r="A127" s="2">
        <f>1+A121</f>
        <v>73</v>
      </c>
      <c r="B127" s="21"/>
      <c r="C127" s="21"/>
      <c r="D127" s="22"/>
      <c r="E127" s="8"/>
      <c r="F127" s="3"/>
      <c r="G127">
        <f>ROUND(F127/1.16-0.0001,2)</f>
        <v>0</v>
      </c>
      <c r="H127" s="3">
        <f>F127-G127</f>
        <v>0</v>
      </c>
      <c r="I127" s="21"/>
    </row>
    <row r="128" spans="1:9" ht="12.75">
      <c r="A128" s="2">
        <f aca="true" t="shared" si="27" ref="A128:A134">1+A127</f>
        <v>74</v>
      </c>
      <c r="B128" s="21"/>
      <c r="C128" s="21"/>
      <c r="D128" s="22"/>
      <c r="E128" s="8"/>
      <c r="F128" s="3"/>
      <c r="G128">
        <f aca="true" t="shared" si="28" ref="G128:G134">ROUND(F128/1.16-0.0001,2)</f>
        <v>0</v>
      </c>
      <c r="H128" s="3">
        <f aca="true" t="shared" si="29" ref="H128:H134">F128-G128</f>
        <v>0</v>
      </c>
      <c r="I128" s="21"/>
    </row>
    <row r="129" spans="1:9" ht="12.75">
      <c r="A129" s="2">
        <f t="shared" si="27"/>
        <v>75</v>
      </c>
      <c r="B129" s="21"/>
      <c r="C129" s="21"/>
      <c r="D129" s="22"/>
      <c r="E129" s="8"/>
      <c r="F129" s="3"/>
      <c r="G129">
        <f t="shared" si="28"/>
        <v>0</v>
      </c>
      <c r="H129" s="3">
        <f t="shared" si="29"/>
        <v>0</v>
      </c>
      <c r="I129" s="21"/>
    </row>
    <row r="130" spans="1:9" ht="12.75">
      <c r="A130" s="2">
        <f t="shared" si="27"/>
        <v>76</v>
      </c>
      <c r="B130" s="21"/>
      <c r="C130" s="21"/>
      <c r="D130" s="22"/>
      <c r="E130" s="8"/>
      <c r="F130" s="3"/>
      <c r="G130">
        <f t="shared" si="28"/>
        <v>0</v>
      </c>
      <c r="H130" s="3">
        <f t="shared" si="29"/>
        <v>0</v>
      </c>
      <c r="I130" s="21"/>
    </row>
    <row r="131" spans="1:9" ht="12.75">
      <c r="A131" s="2">
        <f t="shared" si="27"/>
        <v>77</v>
      </c>
      <c r="B131" s="21"/>
      <c r="C131" s="21"/>
      <c r="D131" s="22"/>
      <c r="E131" s="8"/>
      <c r="F131" s="3"/>
      <c r="G131">
        <f t="shared" si="28"/>
        <v>0</v>
      </c>
      <c r="H131" s="3">
        <f t="shared" si="29"/>
        <v>0</v>
      </c>
      <c r="I131" s="21"/>
    </row>
    <row r="132" spans="1:9" ht="12.75">
      <c r="A132" s="2">
        <f t="shared" si="27"/>
        <v>78</v>
      </c>
      <c r="B132" s="21"/>
      <c r="C132" s="21"/>
      <c r="D132" s="22"/>
      <c r="E132" s="8"/>
      <c r="F132" s="3"/>
      <c r="G132">
        <f t="shared" si="28"/>
        <v>0</v>
      </c>
      <c r="H132" s="3">
        <f t="shared" si="29"/>
        <v>0</v>
      </c>
      <c r="I132" s="21"/>
    </row>
    <row r="133" spans="1:9" ht="12.75">
      <c r="A133" s="2">
        <f t="shared" si="27"/>
        <v>79</v>
      </c>
      <c r="B133" s="21"/>
      <c r="C133" s="21"/>
      <c r="D133" s="22"/>
      <c r="E133" s="8"/>
      <c r="F133" s="3"/>
      <c r="G133">
        <f t="shared" si="28"/>
        <v>0</v>
      </c>
      <c r="H133" s="3">
        <f t="shared" si="29"/>
        <v>0</v>
      </c>
      <c r="I133" s="21"/>
    </row>
    <row r="134" spans="1:9" ht="12.75">
      <c r="A134" s="2">
        <f t="shared" si="27"/>
        <v>80</v>
      </c>
      <c r="B134" s="21"/>
      <c r="C134" s="21"/>
      <c r="D134" s="22"/>
      <c r="E134" s="8"/>
      <c r="F134" s="3"/>
      <c r="G134">
        <f t="shared" si="28"/>
        <v>0</v>
      </c>
      <c r="H134" s="3">
        <f t="shared" si="29"/>
        <v>0</v>
      </c>
      <c r="I134" s="21"/>
    </row>
    <row r="135" spans="4:8" ht="12.75">
      <c r="D135" t="s">
        <v>7</v>
      </c>
      <c r="F135">
        <f>SUM(F127:F134)</f>
        <v>0</v>
      </c>
      <c r="G135">
        <f>SUM(G127:G134)</f>
        <v>0</v>
      </c>
      <c r="H135">
        <f>SUM(H127:H134)</f>
        <v>0</v>
      </c>
    </row>
    <row r="138" spans="1:3" ht="12.75">
      <c r="A138" s="6" t="s">
        <v>17</v>
      </c>
      <c r="B138" s="6"/>
      <c r="C138" s="6"/>
    </row>
    <row r="139" spans="1:9" ht="12.75">
      <c r="A139" s="7" t="s">
        <v>2</v>
      </c>
      <c r="B139" s="7" t="s">
        <v>64</v>
      </c>
      <c r="C139" s="7" t="s">
        <v>65</v>
      </c>
      <c r="D139" s="7" t="s">
        <v>4</v>
      </c>
      <c r="E139" s="7" t="s">
        <v>3</v>
      </c>
      <c r="F139" s="9" t="s">
        <v>5</v>
      </c>
      <c r="G139" s="20" t="s">
        <v>59</v>
      </c>
      <c r="H139" s="9" t="s">
        <v>53</v>
      </c>
      <c r="I139" s="7" t="s">
        <v>6</v>
      </c>
    </row>
    <row r="140" spans="1:9" ht="12.75">
      <c r="A140" s="2">
        <f>1+A134</f>
        <v>81</v>
      </c>
      <c r="B140" s="21"/>
      <c r="C140" s="21"/>
      <c r="D140" s="22"/>
      <c r="E140" s="8"/>
      <c r="F140" s="3"/>
      <c r="G140">
        <f>ROUND(F140/1.16-0.0001,2)</f>
        <v>0</v>
      </c>
      <c r="H140" s="3">
        <f>F140-G140</f>
        <v>0</v>
      </c>
      <c r="I140" s="21"/>
    </row>
    <row r="141" spans="1:9" ht="12.75">
      <c r="A141" s="2">
        <f>1+A140</f>
        <v>82</v>
      </c>
      <c r="B141" s="21"/>
      <c r="C141" s="21"/>
      <c r="D141" s="22"/>
      <c r="E141" s="8"/>
      <c r="F141" s="3"/>
      <c r="G141">
        <f aca="true" t="shared" si="30" ref="G141:G147">ROUND(F141/1.16-0.0001,2)</f>
        <v>0</v>
      </c>
      <c r="H141" s="3">
        <f aca="true" t="shared" si="31" ref="H141:H147">F141-G141</f>
        <v>0</v>
      </c>
      <c r="I141" s="21"/>
    </row>
    <row r="142" spans="1:9" ht="12.75">
      <c r="A142" s="2">
        <f aca="true" t="shared" si="32" ref="A142:A147">1+A141</f>
        <v>83</v>
      </c>
      <c r="B142" s="21"/>
      <c r="C142" s="21"/>
      <c r="D142" s="22"/>
      <c r="E142" s="8"/>
      <c r="F142" s="3"/>
      <c r="G142">
        <f t="shared" si="30"/>
        <v>0</v>
      </c>
      <c r="H142" s="3">
        <f t="shared" si="31"/>
        <v>0</v>
      </c>
      <c r="I142" s="21"/>
    </row>
    <row r="143" spans="1:9" ht="12.75">
      <c r="A143" s="2">
        <f t="shared" si="32"/>
        <v>84</v>
      </c>
      <c r="B143" s="21"/>
      <c r="C143" s="21"/>
      <c r="D143" s="22"/>
      <c r="E143" s="8"/>
      <c r="F143" s="3"/>
      <c r="G143">
        <f t="shared" si="30"/>
        <v>0</v>
      </c>
      <c r="H143" s="3">
        <f t="shared" si="31"/>
        <v>0</v>
      </c>
      <c r="I143" s="21"/>
    </row>
    <row r="144" spans="1:9" ht="12.75">
      <c r="A144" s="2">
        <f t="shared" si="32"/>
        <v>85</v>
      </c>
      <c r="B144" s="21"/>
      <c r="C144" s="21"/>
      <c r="D144" s="22"/>
      <c r="E144" s="8"/>
      <c r="F144" s="3"/>
      <c r="G144">
        <f t="shared" si="30"/>
        <v>0</v>
      </c>
      <c r="H144" s="3">
        <f t="shared" si="31"/>
        <v>0</v>
      </c>
      <c r="I144" s="21"/>
    </row>
    <row r="145" spans="1:9" ht="12.75">
      <c r="A145" s="2">
        <f t="shared" si="32"/>
        <v>86</v>
      </c>
      <c r="B145" s="21"/>
      <c r="C145" s="21"/>
      <c r="D145" s="22"/>
      <c r="E145" s="8"/>
      <c r="F145" s="3"/>
      <c r="G145">
        <f t="shared" si="30"/>
        <v>0</v>
      </c>
      <c r="H145" s="3">
        <f t="shared" si="31"/>
        <v>0</v>
      </c>
      <c r="I145" s="21"/>
    </row>
    <row r="146" spans="1:9" ht="12.75">
      <c r="A146" s="2">
        <f t="shared" si="32"/>
        <v>87</v>
      </c>
      <c r="B146" s="21"/>
      <c r="C146" s="21"/>
      <c r="D146" s="22"/>
      <c r="E146" s="8"/>
      <c r="F146" s="3"/>
      <c r="G146">
        <f t="shared" si="30"/>
        <v>0</v>
      </c>
      <c r="H146" s="3">
        <f t="shared" si="31"/>
        <v>0</v>
      </c>
      <c r="I146" s="21"/>
    </row>
    <row r="147" spans="1:9" ht="12.75">
      <c r="A147" s="2">
        <f t="shared" si="32"/>
        <v>88</v>
      </c>
      <c r="B147" s="21"/>
      <c r="C147" s="21"/>
      <c r="D147" s="22"/>
      <c r="E147" s="8"/>
      <c r="F147" s="3"/>
      <c r="G147">
        <f t="shared" si="30"/>
        <v>0</v>
      </c>
      <c r="H147" s="3">
        <f t="shared" si="31"/>
        <v>0</v>
      </c>
      <c r="I147" s="21"/>
    </row>
    <row r="148" spans="4:8" ht="12.75">
      <c r="D148" t="s">
        <v>7</v>
      </c>
      <c r="F148">
        <f>SUM(F140:F147)</f>
        <v>0</v>
      </c>
      <c r="G148">
        <f>SUM(G140:G147)</f>
        <v>0</v>
      </c>
      <c r="H148">
        <f>SUM(H140:H147)</f>
        <v>0</v>
      </c>
    </row>
    <row r="151" spans="1:3" ht="12.75">
      <c r="A151" s="11" t="s">
        <v>18</v>
      </c>
      <c r="B151" s="11"/>
      <c r="C151" s="11"/>
    </row>
    <row r="152" spans="1:9" ht="12.75">
      <c r="A152" s="7" t="s">
        <v>2</v>
      </c>
      <c r="B152" s="7" t="s">
        <v>64</v>
      </c>
      <c r="C152" s="7" t="s">
        <v>65</v>
      </c>
      <c r="D152" s="7" t="s">
        <v>4</v>
      </c>
      <c r="E152" s="7" t="s">
        <v>3</v>
      </c>
      <c r="F152" s="9" t="s">
        <v>5</v>
      </c>
      <c r="G152" s="20" t="s">
        <v>59</v>
      </c>
      <c r="H152" s="9" t="s">
        <v>53</v>
      </c>
      <c r="I152" s="7" t="s">
        <v>6</v>
      </c>
    </row>
    <row r="153" spans="1:9" ht="12.75">
      <c r="A153" s="2">
        <f>1+A147</f>
        <v>89</v>
      </c>
      <c r="B153" s="21"/>
      <c r="C153" s="21"/>
      <c r="D153" s="22"/>
      <c r="E153" s="8"/>
      <c r="F153" s="3"/>
      <c r="G153">
        <f>ROUND(F153/1.16-0.0001,2)</f>
        <v>0</v>
      </c>
      <c r="H153" s="3">
        <f>F153-G153</f>
        <v>0</v>
      </c>
      <c r="I153" s="21"/>
    </row>
    <row r="154" spans="1:9" ht="12.75">
      <c r="A154" s="2">
        <f aca="true" t="shared" si="33" ref="A154:A160">1+A153</f>
        <v>90</v>
      </c>
      <c r="B154" s="21"/>
      <c r="C154" s="21"/>
      <c r="D154" s="22"/>
      <c r="E154" s="8"/>
      <c r="F154" s="3"/>
      <c r="G154">
        <f aca="true" t="shared" si="34" ref="G154:G160">ROUND(F154/1.16-0.0001,2)</f>
        <v>0</v>
      </c>
      <c r="H154" s="3">
        <f aca="true" t="shared" si="35" ref="H154:H160">F154-G154</f>
        <v>0</v>
      </c>
      <c r="I154" s="21"/>
    </row>
    <row r="155" spans="1:9" ht="12.75">
      <c r="A155" s="2">
        <f t="shared" si="33"/>
        <v>91</v>
      </c>
      <c r="B155" s="21"/>
      <c r="C155" s="21"/>
      <c r="D155" s="22"/>
      <c r="E155" s="8"/>
      <c r="F155" s="3"/>
      <c r="G155">
        <f t="shared" si="34"/>
        <v>0</v>
      </c>
      <c r="H155" s="3">
        <f t="shared" si="35"/>
        <v>0</v>
      </c>
      <c r="I155" s="21"/>
    </row>
    <row r="156" spans="1:9" ht="12.75">
      <c r="A156" s="2">
        <f t="shared" si="33"/>
        <v>92</v>
      </c>
      <c r="B156" s="21"/>
      <c r="C156" s="21"/>
      <c r="D156" s="22"/>
      <c r="E156" s="8"/>
      <c r="F156" s="3"/>
      <c r="G156">
        <f t="shared" si="34"/>
        <v>0</v>
      </c>
      <c r="H156" s="3">
        <f t="shared" si="35"/>
        <v>0</v>
      </c>
      <c r="I156" s="21"/>
    </row>
    <row r="157" spans="1:9" ht="12.75">
      <c r="A157" s="2">
        <f t="shared" si="33"/>
        <v>93</v>
      </c>
      <c r="B157" s="21"/>
      <c r="C157" s="21"/>
      <c r="D157" s="22"/>
      <c r="E157" s="8"/>
      <c r="F157" s="3"/>
      <c r="G157">
        <f t="shared" si="34"/>
        <v>0</v>
      </c>
      <c r="H157" s="3">
        <f t="shared" si="35"/>
        <v>0</v>
      </c>
      <c r="I157" s="21"/>
    </row>
    <row r="158" spans="1:9" ht="12.75">
      <c r="A158" s="2">
        <f t="shared" si="33"/>
        <v>94</v>
      </c>
      <c r="B158" s="21"/>
      <c r="C158" s="21"/>
      <c r="D158" s="22"/>
      <c r="E158" s="8"/>
      <c r="F158" s="3"/>
      <c r="G158">
        <f t="shared" si="34"/>
        <v>0</v>
      </c>
      <c r="H158" s="3">
        <f t="shared" si="35"/>
        <v>0</v>
      </c>
      <c r="I158" s="21"/>
    </row>
    <row r="159" spans="1:9" ht="12.75">
      <c r="A159" s="2">
        <f t="shared" si="33"/>
        <v>95</v>
      </c>
      <c r="B159" s="21"/>
      <c r="C159" s="21"/>
      <c r="D159" s="22"/>
      <c r="E159" s="8"/>
      <c r="F159" s="3"/>
      <c r="G159">
        <f t="shared" si="34"/>
        <v>0</v>
      </c>
      <c r="H159" s="3">
        <f t="shared" si="35"/>
        <v>0</v>
      </c>
      <c r="I159" s="21"/>
    </row>
    <row r="160" spans="1:9" ht="12.75">
      <c r="A160" s="2">
        <f t="shared" si="33"/>
        <v>96</v>
      </c>
      <c r="B160" s="21"/>
      <c r="C160" s="21"/>
      <c r="D160" s="22"/>
      <c r="E160" s="8"/>
      <c r="F160" s="3"/>
      <c r="G160">
        <f t="shared" si="34"/>
        <v>0</v>
      </c>
      <c r="H160" s="3">
        <f t="shared" si="35"/>
        <v>0</v>
      </c>
      <c r="I160" s="21"/>
    </row>
    <row r="161" spans="4:8" ht="12.75">
      <c r="D161" t="s">
        <v>7</v>
      </c>
      <c r="F161">
        <f>SUM(F153:F160)</f>
        <v>0</v>
      </c>
      <c r="G161">
        <f>SUM(G153:G160)</f>
        <v>0</v>
      </c>
      <c r="H161">
        <f>SUM(H153:H160)</f>
        <v>0</v>
      </c>
    </row>
    <row r="164" spans="4:8" ht="12.75">
      <c r="D164" s="17" t="s">
        <v>19</v>
      </c>
      <c r="F164" s="17">
        <f>F18+F31+F44+F57+F70+F83+F96+F109+F122+F135+F148+F161</f>
        <v>0</v>
      </c>
      <c r="G164" s="17">
        <f>G18+G31+G44+G57+G70+G83+G96+G109+G122+G135+G148+G161</f>
        <v>0</v>
      </c>
      <c r="H164" s="17">
        <f>H18+H31+H44+H57+H70+H83+H96+H109+H122+H135+H148+H161</f>
        <v>0</v>
      </c>
    </row>
    <row r="167" spans="1:3" ht="12.75">
      <c r="A167" s="11" t="s">
        <v>20</v>
      </c>
      <c r="B167" s="11"/>
      <c r="C167" s="11"/>
    </row>
    <row r="169" spans="1:3" ht="12.75">
      <c r="A169" s="11" t="s">
        <v>1</v>
      </c>
      <c r="B169" s="11"/>
      <c r="C169" s="11"/>
    </row>
    <row r="170" spans="1:9" ht="12.75">
      <c r="A170" s="7" t="s">
        <v>2</v>
      </c>
      <c r="B170" s="7" t="s">
        <v>64</v>
      </c>
      <c r="C170" s="23" t="s">
        <v>66</v>
      </c>
      <c r="D170" s="7" t="s">
        <v>21</v>
      </c>
      <c r="E170" s="7" t="s">
        <v>3</v>
      </c>
      <c r="F170" s="9" t="s">
        <v>5</v>
      </c>
      <c r="G170" s="20" t="s">
        <v>56</v>
      </c>
      <c r="H170" s="9" t="s">
        <v>53</v>
      </c>
      <c r="I170" s="7" t="s">
        <v>6</v>
      </c>
    </row>
    <row r="171" spans="1:9" ht="12.75">
      <c r="A171" s="2">
        <v>1</v>
      </c>
      <c r="B171" s="21"/>
      <c r="C171" s="21"/>
      <c r="D171" s="22"/>
      <c r="E171" s="8"/>
      <c r="F171" s="3"/>
      <c r="G171">
        <f>F171-H171</f>
        <v>0</v>
      </c>
      <c r="H171" s="3">
        <f>ROUND(F171/1.16*0.16-0.001,2)</f>
        <v>0</v>
      </c>
      <c r="I171" s="21"/>
    </row>
    <row r="172" spans="1:9" ht="12.75">
      <c r="A172" s="2">
        <f>1+A171</f>
        <v>2</v>
      </c>
      <c r="B172" s="21"/>
      <c r="C172" s="21"/>
      <c r="D172" s="22"/>
      <c r="E172" s="8"/>
      <c r="F172" s="3"/>
      <c r="G172">
        <f aca="true" t="shared" si="36" ref="G172:G186">F172-H172</f>
        <v>0</v>
      </c>
      <c r="H172" s="3">
        <f aca="true" t="shared" si="37" ref="H172:H186">ROUND(F172/1.16*0.16-0.001,2)</f>
        <v>0</v>
      </c>
      <c r="I172" s="21"/>
    </row>
    <row r="173" spans="1:9" ht="12.75">
      <c r="A173" s="2">
        <f aca="true" t="shared" si="38" ref="A173:A186">1+A172</f>
        <v>3</v>
      </c>
      <c r="B173" s="21"/>
      <c r="C173" s="21"/>
      <c r="D173" s="22"/>
      <c r="E173" s="8"/>
      <c r="F173" s="3"/>
      <c r="G173">
        <f t="shared" si="36"/>
        <v>0</v>
      </c>
      <c r="H173" s="3">
        <f t="shared" si="37"/>
        <v>0</v>
      </c>
      <c r="I173" s="21"/>
    </row>
    <row r="174" spans="1:9" ht="12.75">
      <c r="A174" s="2">
        <f t="shared" si="38"/>
        <v>4</v>
      </c>
      <c r="B174" s="21"/>
      <c r="C174" s="21"/>
      <c r="D174" s="22"/>
      <c r="E174" s="8"/>
      <c r="F174" s="3"/>
      <c r="G174">
        <f t="shared" si="36"/>
        <v>0</v>
      </c>
      <c r="H174" s="3">
        <f t="shared" si="37"/>
        <v>0</v>
      </c>
      <c r="I174" s="21"/>
    </row>
    <row r="175" spans="1:9" ht="12.75">
      <c r="A175" s="2">
        <f t="shared" si="38"/>
        <v>5</v>
      </c>
      <c r="B175" s="21"/>
      <c r="C175" s="21"/>
      <c r="D175" s="22"/>
      <c r="E175" s="8"/>
      <c r="F175" s="3"/>
      <c r="G175">
        <f t="shared" si="36"/>
        <v>0</v>
      </c>
      <c r="H175" s="3">
        <f t="shared" si="37"/>
        <v>0</v>
      </c>
      <c r="I175" s="21"/>
    </row>
    <row r="176" spans="1:9" ht="12.75">
      <c r="A176" s="2">
        <f t="shared" si="38"/>
        <v>6</v>
      </c>
      <c r="B176" s="21"/>
      <c r="C176" s="21"/>
      <c r="D176" s="22"/>
      <c r="E176" s="8"/>
      <c r="F176" s="3"/>
      <c r="G176">
        <f t="shared" si="36"/>
        <v>0</v>
      </c>
      <c r="H176" s="3">
        <f t="shared" si="37"/>
        <v>0</v>
      </c>
      <c r="I176" s="21"/>
    </row>
    <row r="177" spans="1:9" ht="12.75">
      <c r="A177" s="2">
        <f t="shared" si="38"/>
        <v>7</v>
      </c>
      <c r="B177" s="21"/>
      <c r="C177" s="21"/>
      <c r="D177" s="22"/>
      <c r="E177" s="8"/>
      <c r="F177" s="3"/>
      <c r="G177">
        <f t="shared" si="36"/>
        <v>0</v>
      </c>
      <c r="H177" s="3">
        <f t="shared" si="37"/>
        <v>0</v>
      </c>
      <c r="I177" s="21"/>
    </row>
    <row r="178" spans="1:9" ht="12.75">
      <c r="A178" s="2">
        <f t="shared" si="38"/>
        <v>8</v>
      </c>
      <c r="B178" s="21"/>
      <c r="C178" s="21"/>
      <c r="D178" s="22"/>
      <c r="E178" s="8"/>
      <c r="F178" s="3"/>
      <c r="G178">
        <f t="shared" si="36"/>
        <v>0</v>
      </c>
      <c r="H178" s="3">
        <f t="shared" si="37"/>
        <v>0</v>
      </c>
      <c r="I178" s="21"/>
    </row>
    <row r="179" spans="1:9" ht="12.75">
      <c r="A179" s="2">
        <f t="shared" si="38"/>
        <v>9</v>
      </c>
      <c r="B179" s="21"/>
      <c r="C179" s="21"/>
      <c r="D179" s="22"/>
      <c r="E179" s="8"/>
      <c r="F179" s="3"/>
      <c r="G179">
        <f t="shared" si="36"/>
        <v>0</v>
      </c>
      <c r="H179" s="3">
        <f t="shared" si="37"/>
        <v>0</v>
      </c>
      <c r="I179" s="21"/>
    </row>
    <row r="180" spans="1:9" ht="12.75">
      <c r="A180" s="2">
        <f t="shared" si="38"/>
        <v>10</v>
      </c>
      <c r="B180" s="21"/>
      <c r="C180" s="21"/>
      <c r="D180" s="22"/>
      <c r="E180" s="8"/>
      <c r="F180" s="3"/>
      <c r="G180">
        <f t="shared" si="36"/>
        <v>0</v>
      </c>
      <c r="H180" s="3">
        <f t="shared" si="37"/>
        <v>0</v>
      </c>
      <c r="I180" s="21"/>
    </row>
    <row r="181" spans="1:9" ht="12.75">
      <c r="A181" s="2">
        <f t="shared" si="38"/>
        <v>11</v>
      </c>
      <c r="B181" s="21"/>
      <c r="C181" s="21"/>
      <c r="D181" s="22"/>
      <c r="E181" s="8"/>
      <c r="F181" s="3"/>
      <c r="G181">
        <f t="shared" si="36"/>
        <v>0</v>
      </c>
      <c r="H181" s="3">
        <f t="shared" si="37"/>
        <v>0</v>
      </c>
      <c r="I181" s="21"/>
    </row>
    <row r="182" spans="1:9" ht="12.75">
      <c r="A182" s="2">
        <f t="shared" si="38"/>
        <v>12</v>
      </c>
      <c r="B182" s="21"/>
      <c r="C182" s="21"/>
      <c r="D182" s="22"/>
      <c r="E182" s="8"/>
      <c r="F182" s="3"/>
      <c r="G182">
        <f t="shared" si="36"/>
        <v>0</v>
      </c>
      <c r="H182" s="3">
        <f t="shared" si="37"/>
        <v>0</v>
      </c>
      <c r="I182" s="21"/>
    </row>
    <row r="183" spans="1:9" ht="12.75">
      <c r="A183" s="2">
        <f t="shared" si="38"/>
        <v>13</v>
      </c>
      <c r="B183" s="21"/>
      <c r="C183" s="21"/>
      <c r="D183" s="22"/>
      <c r="E183" s="8"/>
      <c r="F183" s="3"/>
      <c r="G183">
        <f t="shared" si="36"/>
        <v>0</v>
      </c>
      <c r="H183" s="3">
        <f t="shared" si="37"/>
        <v>0</v>
      </c>
      <c r="I183" s="21"/>
    </row>
    <row r="184" spans="1:9" ht="12.75">
      <c r="A184" s="2">
        <f t="shared" si="38"/>
        <v>14</v>
      </c>
      <c r="B184" s="21"/>
      <c r="C184" s="21"/>
      <c r="D184" s="22"/>
      <c r="E184" s="8"/>
      <c r="F184" s="3"/>
      <c r="G184">
        <f t="shared" si="36"/>
        <v>0</v>
      </c>
      <c r="H184" s="3">
        <f t="shared" si="37"/>
        <v>0</v>
      </c>
      <c r="I184" s="21"/>
    </row>
    <row r="185" spans="1:9" ht="12.75">
      <c r="A185" s="2">
        <f t="shared" si="38"/>
        <v>15</v>
      </c>
      <c r="B185" s="21"/>
      <c r="C185" s="21"/>
      <c r="D185" s="22"/>
      <c r="E185" s="8"/>
      <c r="F185" s="3"/>
      <c r="G185">
        <f t="shared" si="36"/>
        <v>0</v>
      </c>
      <c r="H185" s="3">
        <f t="shared" si="37"/>
        <v>0</v>
      </c>
      <c r="I185" s="21"/>
    </row>
    <row r="186" spans="1:9" ht="12.75">
      <c r="A186" s="2">
        <f t="shared" si="38"/>
        <v>16</v>
      </c>
      <c r="B186" s="21"/>
      <c r="C186" s="21"/>
      <c r="D186" s="22"/>
      <c r="E186" s="8"/>
      <c r="F186" s="3"/>
      <c r="G186">
        <f t="shared" si="36"/>
        <v>0</v>
      </c>
      <c r="H186" s="3">
        <f t="shared" si="37"/>
        <v>0</v>
      </c>
      <c r="I186" s="21"/>
    </row>
    <row r="187" spans="4:8" ht="12.75">
      <c r="D187" t="s">
        <v>7</v>
      </c>
      <c r="F187">
        <f>SUM(F171:F186)</f>
        <v>0</v>
      </c>
      <c r="G187">
        <f>SUM(G171:G186)</f>
        <v>0</v>
      </c>
      <c r="H187">
        <f>SUM(H171:H186)</f>
        <v>0</v>
      </c>
    </row>
    <row r="190" spans="1:3" ht="12.75">
      <c r="A190" s="11" t="s">
        <v>8</v>
      </c>
      <c r="B190" s="11"/>
      <c r="C190" s="11"/>
    </row>
    <row r="191" spans="1:9" ht="12.75">
      <c r="A191" s="7" t="s">
        <v>2</v>
      </c>
      <c r="B191" s="7" t="s">
        <v>64</v>
      </c>
      <c r="C191" s="23" t="s">
        <v>66</v>
      </c>
      <c r="D191" s="7" t="s">
        <v>21</v>
      </c>
      <c r="E191" s="7" t="s">
        <v>3</v>
      </c>
      <c r="F191" s="9" t="s">
        <v>5</v>
      </c>
      <c r="G191" s="20" t="s">
        <v>56</v>
      </c>
      <c r="H191" s="9" t="s">
        <v>53</v>
      </c>
      <c r="I191" s="7" t="s">
        <v>6</v>
      </c>
    </row>
    <row r="192" spans="1:9" ht="12.75">
      <c r="A192" s="2">
        <f>1+A186</f>
        <v>17</v>
      </c>
      <c r="B192" s="21"/>
      <c r="C192" s="21"/>
      <c r="D192" s="22"/>
      <c r="E192" s="8"/>
      <c r="F192" s="3"/>
      <c r="G192">
        <f>F192-H192</f>
        <v>0</v>
      </c>
      <c r="H192" s="3">
        <f>ROUND(F192/1.16*0.16-0.001,2)</f>
        <v>0</v>
      </c>
      <c r="I192" s="21"/>
    </row>
    <row r="193" spans="1:9" ht="12.75">
      <c r="A193" s="2">
        <f>1+A192</f>
        <v>18</v>
      </c>
      <c r="B193" s="21"/>
      <c r="C193" s="21"/>
      <c r="D193" s="22"/>
      <c r="E193" s="8"/>
      <c r="F193" s="3"/>
      <c r="G193">
        <f aca="true" t="shared" si="39" ref="G193:G207">F193-H193</f>
        <v>0</v>
      </c>
      <c r="H193" s="3">
        <f aca="true" t="shared" si="40" ref="H193:H207">ROUND(F193/1.16*0.16-0.001,2)</f>
        <v>0</v>
      </c>
      <c r="I193" s="21"/>
    </row>
    <row r="194" spans="1:9" ht="12.75">
      <c r="A194" s="2">
        <f aca="true" t="shared" si="41" ref="A194:A207">1+A193</f>
        <v>19</v>
      </c>
      <c r="B194" s="21"/>
      <c r="C194" s="21"/>
      <c r="D194" s="22"/>
      <c r="E194" s="8"/>
      <c r="F194" s="3"/>
      <c r="G194">
        <f t="shared" si="39"/>
        <v>0</v>
      </c>
      <c r="H194" s="3">
        <f t="shared" si="40"/>
        <v>0</v>
      </c>
      <c r="I194" s="21"/>
    </row>
    <row r="195" spans="1:9" ht="12.75">
      <c r="A195" s="2">
        <f t="shared" si="41"/>
        <v>20</v>
      </c>
      <c r="B195" s="21"/>
      <c r="C195" s="21"/>
      <c r="D195" s="22"/>
      <c r="E195" s="8"/>
      <c r="F195" s="3"/>
      <c r="G195">
        <f t="shared" si="39"/>
        <v>0</v>
      </c>
      <c r="H195" s="3">
        <f t="shared" si="40"/>
        <v>0</v>
      </c>
      <c r="I195" s="21"/>
    </row>
    <row r="196" spans="1:9" ht="12.75">
      <c r="A196" s="2">
        <f t="shared" si="41"/>
        <v>21</v>
      </c>
      <c r="B196" s="21"/>
      <c r="C196" s="21"/>
      <c r="D196" s="22"/>
      <c r="E196" s="8"/>
      <c r="F196" s="3"/>
      <c r="G196">
        <f t="shared" si="39"/>
        <v>0</v>
      </c>
      <c r="H196" s="3">
        <f t="shared" si="40"/>
        <v>0</v>
      </c>
      <c r="I196" s="21"/>
    </row>
    <row r="197" spans="1:9" ht="12.75">
      <c r="A197" s="2">
        <f t="shared" si="41"/>
        <v>22</v>
      </c>
      <c r="B197" s="21"/>
      <c r="C197" s="21"/>
      <c r="D197" s="22"/>
      <c r="E197" s="8"/>
      <c r="F197" s="3"/>
      <c r="G197">
        <f t="shared" si="39"/>
        <v>0</v>
      </c>
      <c r="H197" s="3">
        <f t="shared" si="40"/>
        <v>0</v>
      </c>
      <c r="I197" s="21"/>
    </row>
    <row r="198" spans="1:9" ht="12.75">
      <c r="A198" s="2">
        <f t="shared" si="41"/>
        <v>23</v>
      </c>
      <c r="B198" s="21"/>
      <c r="C198" s="21"/>
      <c r="D198" s="22"/>
      <c r="E198" s="8"/>
      <c r="F198" s="3"/>
      <c r="G198">
        <f t="shared" si="39"/>
        <v>0</v>
      </c>
      <c r="H198" s="3">
        <f t="shared" si="40"/>
        <v>0</v>
      </c>
      <c r="I198" s="21"/>
    </row>
    <row r="199" spans="1:9" ht="12.75">
      <c r="A199" s="2">
        <f t="shared" si="41"/>
        <v>24</v>
      </c>
      <c r="B199" s="21"/>
      <c r="C199" s="21"/>
      <c r="D199" s="22"/>
      <c r="E199" s="8"/>
      <c r="F199" s="3"/>
      <c r="G199">
        <f t="shared" si="39"/>
        <v>0</v>
      </c>
      <c r="H199" s="3">
        <f t="shared" si="40"/>
        <v>0</v>
      </c>
      <c r="I199" s="21"/>
    </row>
    <row r="200" spans="1:9" ht="12.75">
      <c r="A200" s="2">
        <f t="shared" si="41"/>
        <v>25</v>
      </c>
      <c r="B200" s="21"/>
      <c r="C200" s="21"/>
      <c r="D200" s="22"/>
      <c r="E200" s="8"/>
      <c r="F200" s="3"/>
      <c r="G200">
        <f t="shared" si="39"/>
        <v>0</v>
      </c>
      <c r="H200" s="3">
        <f t="shared" si="40"/>
        <v>0</v>
      </c>
      <c r="I200" s="21"/>
    </row>
    <row r="201" spans="1:9" ht="12.75">
      <c r="A201" s="2">
        <f t="shared" si="41"/>
        <v>26</v>
      </c>
      <c r="B201" s="21"/>
      <c r="C201" s="21"/>
      <c r="D201" s="22"/>
      <c r="E201" s="8"/>
      <c r="F201" s="3"/>
      <c r="G201">
        <f t="shared" si="39"/>
        <v>0</v>
      </c>
      <c r="H201" s="3">
        <f t="shared" si="40"/>
        <v>0</v>
      </c>
      <c r="I201" s="21"/>
    </row>
    <row r="202" spans="1:9" ht="12.75">
      <c r="A202" s="2">
        <f t="shared" si="41"/>
        <v>27</v>
      </c>
      <c r="B202" s="21"/>
      <c r="C202" s="21"/>
      <c r="D202" s="22"/>
      <c r="E202" s="8"/>
      <c r="F202" s="3"/>
      <c r="G202">
        <f t="shared" si="39"/>
        <v>0</v>
      </c>
      <c r="H202" s="3">
        <f t="shared" si="40"/>
        <v>0</v>
      </c>
      <c r="I202" s="21"/>
    </row>
    <row r="203" spans="1:9" ht="12.75">
      <c r="A203" s="2">
        <f t="shared" si="41"/>
        <v>28</v>
      </c>
      <c r="B203" s="21"/>
      <c r="C203" s="21"/>
      <c r="D203" s="22"/>
      <c r="E203" s="8"/>
      <c r="F203" s="3"/>
      <c r="G203">
        <f t="shared" si="39"/>
        <v>0</v>
      </c>
      <c r="H203" s="3">
        <f t="shared" si="40"/>
        <v>0</v>
      </c>
      <c r="I203" s="21"/>
    </row>
    <row r="204" spans="1:9" ht="12.75">
      <c r="A204" s="2">
        <f t="shared" si="41"/>
        <v>29</v>
      </c>
      <c r="B204" s="21"/>
      <c r="C204" s="21"/>
      <c r="D204" s="22"/>
      <c r="E204" s="8"/>
      <c r="F204" s="3"/>
      <c r="G204">
        <f t="shared" si="39"/>
        <v>0</v>
      </c>
      <c r="H204" s="3">
        <f t="shared" si="40"/>
        <v>0</v>
      </c>
      <c r="I204" s="21"/>
    </row>
    <row r="205" spans="1:9" ht="12.75">
      <c r="A205" s="2">
        <f t="shared" si="41"/>
        <v>30</v>
      </c>
      <c r="B205" s="21"/>
      <c r="C205" s="21"/>
      <c r="D205" s="22"/>
      <c r="E205" s="8"/>
      <c r="F205" s="3"/>
      <c r="G205">
        <f t="shared" si="39"/>
        <v>0</v>
      </c>
      <c r="H205" s="3">
        <f t="shared" si="40"/>
        <v>0</v>
      </c>
      <c r="I205" s="21"/>
    </row>
    <row r="206" spans="1:9" ht="12.75">
      <c r="A206" s="2">
        <f t="shared" si="41"/>
        <v>31</v>
      </c>
      <c r="B206" s="21"/>
      <c r="C206" s="21"/>
      <c r="D206" s="22"/>
      <c r="E206" s="8"/>
      <c r="F206" s="3"/>
      <c r="G206">
        <f t="shared" si="39"/>
        <v>0</v>
      </c>
      <c r="H206" s="3">
        <f t="shared" si="40"/>
        <v>0</v>
      </c>
      <c r="I206" s="21"/>
    </row>
    <row r="207" spans="1:9" ht="12.75">
      <c r="A207" s="2">
        <f t="shared" si="41"/>
        <v>32</v>
      </c>
      <c r="B207" s="21"/>
      <c r="C207" s="21"/>
      <c r="D207" s="22"/>
      <c r="E207" s="8"/>
      <c r="F207" s="3"/>
      <c r="G207">
        <f t="shared" si="39"/>
        <v>0</v>
      </c>
      <c r="H207" s="3">
        <f t="shared" si="40"/>
        <v>0</v>
      </c>
      <c r="I207" s="21"/>
    </row>
    <row r="208" spans="4:8" ht="12.75">
      <c r="D208" t="s">
        <v>7</v>
      </c>
      <c r="F208">
        <f>SUM(F192:F207)</f>
        <v>0</v>
      </c>
      <c r="G208">
        <f>SUM(G192:G207)</f>
        <v>0</v>
      </c>
      <c r="H208">
        <f>SUM(H192:H207)</f>
        <v>0</v>
      </c>
    </row>
    <row r="211" spans="1:3" ht="12.75">
      <c r="A211" s="11" t="s">
        <v>9</v>
      </c>
      <c r="B211" s="11"/>
      <c r="C211" s="11"/>
    </row>
    <row r="212" spans="1:9" ht="12.75">
      <c r="A212" s="7" t="s">
        <v>2</v>
      </c>
      <c r="B212" s="7" t="s">
        <v>64</v>
      </c>
      <c r="C212" s="23" t="s">
        <v>66</v>
      </c>
      <c r="D212" s="7" t="s">
        <v>21</v>
      </c>
      <c r="E212" s="7" t="s">
        <v>3</v>
      </c>
      <c r="F212" s="9" t="s">
        <v>5</v>
      </c>
      <c r="G212" s="20" t="s">
        <v>56</v>
      </c>
      <c r="H212" s="9" t="s">
        <v>53</v>
      </c>
      <c r="I212" s="7" t="s">
        <v>6</v>
      </c>
    </row>
    <row r="213" spans="1:9" ht="12.75">
      <c r="A213" s="2">
        <f>1+A207</f>
        <v>33</v>
      </c>
      <c r="B213" s="21"/>
      <c r="C213" s="21"/>
      <c r="D213" s="22"/>
      <c r="E213" s="8"/>
      <c r="F213" s="3"/>
      <c r="G213">
        <f>F213-H213</f>
        <v>0</v>
      </c>
      <c r="H213" s="3">
        <f>ROUND(F213/1.16*0.16-0.001,2)</f>
        <v>0</v>
      </c>
      <c r="I213" s="21"/>
    </row>
    <row r="214" spans="1:9" ht="12.75">
      <c r="A214" s="2">
        <f>1+A213</f>
        <v>34</v>
      </c>
      <c r="B214" s="21"/>
      <c r="C214" s="21"/>
      <c r="D214" s="22"/>
      <c r="E214" s="8"/>
      <c r="F214" s="3"/>
      <c r="G214">
        <f aca="true" t="shared" si="42" ref="G214:G228">F214-H214</f>
        <v>0</v>
      </c>
      <c r="H214" s="3">
        <f aca="true" t="shared" si="43" ref="H214:H228">ROUND(F214/1.16*0.16-0.001,2)</f>
        <v>0</v>
      </c>
      <c r="I214" s="21"/>
    </row>
    <row r="215" spans="1:9" ht="12.75">
      <c r="A215" s="2">
        <f aca="true" t="shared" si="44" ref="A215:A228">1+A214</f>
        <v>35</v>
      </c>
      <c r="B215" s="21"/>
      <c r="C215" s="21"/>
      <c r="D215" s="22"/>
      <c r="E215" s="8"/>
      <c r="F215" s="3"/>
      <c r="G215">
        <f t="shared" si="42"/>
        <v>0</v>
      </c>
      <c r="H215" s="3">
        <f t="shared" si="43"/>
        <v>0</v>
      </c>
      <c r="I215" s="21"/>
    </row>
    <row r="216" spans="1:9" ht="12.75">
      <c r="A216" s="2">
        <f t="shared" si="44"/>
        <v>36</v>
      </c>
      <c r="B216" s="21"/>
      <c r="C216" s="21"/>
      <c r="D216" s="22"/>
      <c r="E216" s="8"/>
      <c r="F216" s="3"/>
      <c r="G216">
        <f t="shared" si="42"/>
        <v>0</v>
      </c>
      <c r="H216" s="3">
        <f t="shared" si="43"/>
        <v>0</v>
      </c>
      <c r="I216" s="21"/>
    </row>
    <row r="217" spans="1:9" ht="12.75">
      <c r="A217" s="2">
        <f t="shared" si="44"/>
        <v>37</v>
      </c>
      <c r="B217" s="21"/>
      <c r="C217" s="21"/>
      <c r="D217" s="22"/>
      <c r="E217" s="8"/>
      <c r="F217" s="3"/>
      <c r="G217">
        <f t="shared" si="42"/>
        <v>0</v>
      </c>
      <c r="H217" s="3">
        <f t="shared" si="43"/>
        <v>0</v>
      </c>
      <c r="I217" s="21"/>
    </row>
    <row r="218" spans="1:9" ht="12.75">
      <c r="A218" s="2">
        <f t="shared" si="44"/>
        <v>38</v>
      </c>
      <c r="B218" s="21"/>
      <c r="C218" s="21"/>
      <c r="D218" s="22"/>
      <c r="E218" s="8"/>
      <c r="F218" s="3"/>
      <c r="G218">
        <f t="shared" si="42"/>
        <v>0</v>
      </c>
      <c r="H218" s="3">
        <f t="shared" si="43"/>
        <v>0</v>
      </c>
      <c r="I218" s="21"/>
    </row>
    <row r="219" spans="1:9" ht="12.75">
      <c r="A219" s="2">
        <f t="shared" si="44"/>
        <v>39</v>
      </c>
      <c r="B219" s="21"/>
      <c r="C219" s="21"/>
      <c r="D219" s="22"/>
      <c r="E219" s="8"/>
      <c r="F219" s="3"/>
      <c r="G219">
        <f t="shared" si="42"/>
        <v>0</v>
      </c>
      <c r="H219" s="3">
        <f t="shared" si="43"/>
        <v>0</v>
      </c>
      <c r="I219" s="21"/>
    </row>
    <row r="220" spans="1:9" ht="12.75">
      <c r="A220" s="2">
        <f t="shared" si="44"/>
        <v>40</v>
      </c>
      <c r="B220" s="21"/>
      <c r="C220" s="21"/>
      <c r="D220" s="22"/>
      <c r="E220" s="8"/>
      <c r="F220" s="3"/>
      <c r="G220">
        <f t="shared" si="42"/>
        <v>0</v>
      </c>
      <c r="H220" s="3">
        <f t="shared" si="43"/>
        <v>0</v>
      </c>
      <c r="I220" s="21"/>
    </row>
    <row r="221" spans="1:9" ht="12.75">
      <c r="A221" s="2">
        <f t="shared" si="44"/>
        <v>41</v>
      </c>
      <c r="B221" s="21"/>
      <c r="C221" s="21"/>
      <c r="D221" s="22"/>
      <c r="E221" s="8"/>
      <c r="F221" s="3"/>
      <c r="G221">
        <f t="shared" si="42"/>
        <v>0</v>
      </c>
      <c r="H221" s="3">
        <f t="shared" si="43"/>
        <v>0</v>
      </c>
      <c r="I221" s="21"/>
    </row>
    <row r="222" spans="1:9" ht="12.75">
      <c r="A222" s="2">
        <f t="shared" si="44"/>
        <v>42</v>
      </c>
      <c r="B222" s="21"/>
      <c r="C222" s="21"/>
      <c r="D222" s="22"/>
      <c r="E222" s="8"/>
      <c r="F222" s="3"/>
      <c r="G222">
        <f t="shared" si="42"/>
        <v>0</v>
      </c>
      <c r="H222" s="3">
        <f t="shared" si="43"/>
        <v>0</v>
      </c>
      <c r="I222" s="21"/>
    </row>
    <row r="223" spans="1:9" ht="12.75">
      <c r="A223" s="2">
        <f t="shared" si="44"/>
        <v>43</v>
      </c>
      <c r="B223" s="21"/>
      <c r="C223" s="21"/>
      <c r="D223" s="22"/>
      <c r="E223" s="8"/>
      <c r="F223" s="3"/>
      <c r="G223">
        <f t="shared" si="42"/>
        <v>0</v>
      </c>
      <c r="H223" s="3">
        <f t="shared" si="43"/>
        <v>0</v>
      </c>
      <c r="I223" s="21"/>
    </row>
    <row r="224" spans="1:9" ht="12.75">
      <c r="A224" s="2">
        <f t="shared" si="44"/>
        <v>44</v>
      </c>
      <c r="B224" s="21"/>
      <c r="C224" s="21"/>
      <c r="D224" s="22"/>
      <c r="E224" s="8"/>
      <c r="F224" s="3"/>
      <c r="G224">
        <f t="shared" si="42"/>
        <v>0</v>
      </c>
      <c r="H224" s="3">
        <f t="shared" si="43"/>
        <v>0</v>
      </c>
      <c r="I224" s="21"/>
    </row>
    <row r="225" spans="1:9" ht="12.75">
      <c r="A225" s="2">
        <f t="shared" si="44"/>
        <v>45</v>
      </c>
      <c r="B225" s="21"/>
      <c r="C225" s="21"/>
      <c r="D225" s="22"/>
      <c r="E225" s="8"/>
      <c r="F225" s="3"/>
      <c r="G225">
        <f t="shared" si="42"/>
        <v>0</v>
      </c>
      <c r="H225" s="3">
        <f t="shared" si="43"/>
        <v>0</v>
      </c>
      <c r="I225" s="21"/>
    </row>
    <row r="226" spans="1:9" ht="12.75">
      <c r="A226" s="2">
        <f t="shared" si="44"/>
        <v>46</v>
      </c>
      <c r="B226" s="21"/>
      <c r="C226" s="21"/>
      <c r="D226" s="22"/>
      <c r="E226" s="8"/>
      <c r="F226" s="3"/>
      <c r="G226">
        <f t="shared" si="42"/>
        <v>0</v>
      </c>
      <c r="H226" s="3">
        <f t="shared" si="43"/>
        <v>0</v>
      </c>
      <c r="I226" s="21"/>
    </row>
    <row r="227" spans="1:9" ht="12.75">
      <c r="A227" s="2">
        <f t="shared" si="44"/>
        <v>47</v>
      </c>
      <c r="B227" s="21"/>
      <c r="C227" s="21"/>
      <c r="D227" s="22"/>
      <c r="E227" s="8"/>
      <c r="F227" s="3"/>
      <c r="G227">
        <f t="shared" si="42"/>
        <v>0</v>
      </c>
      <c r="H227" s="3">
        <f t="shared" si="43"/>
        <v>0</v>
      </c>
      <c r="I227" s="21"/>
    </row>
    <row r="228" spans="1:9" ht="12.75">
      <c r="A228" s="2">
        <f t="shared" si="44"/>
        <v>48</v>
      </c>
      <c r="B228" s="21"/>
      <c r="C228" s="21"/>
      <c r="D228" s="22"/>
      <c r="E228" s="8"/>
      <c r="F228" s="3"/>
      <c r="G228">
        <f t="shared" si="42"/>
        <v>0</v>
      </c>
      <c r="H228" s="3">
        <f t="shared" si="43"/>
        <v>0</v>
      </c>
      <c r="I228" s="21"/>
    </row>
    <row r="229" spans="4:8" ht="12.75">
      <c r="D229" t="s">
        <v>7</v>
      </c>
      <c r="F229">
        <f>SUM(F213:F228)</f>
        <v>0</v>
      </c>
      <c r="G229">
        <f>SUM(G213:G228)</f>
        <v>0</v>
      </c>
      <c r="H229">
        <f>SUM(H213:H228)</f>
        <v>0</v>
      </c>
    </row>
    <row r="232" spans="1:3" ht="12.75">
      <c r="A232" s="11" t="s">
        <v>10</v>
      </c>
      <c r="B232" s="11"/>
      <c r="C232" s="11"/>
    </row>
    <row r="233" spans="1:9" ht="12.75">
      <c r="A233" s="7" t="s">
        <v>2</v>
      </c>
      <c r="B233" s="7" t="s">
        <v>64</v>
      </c>
      <c r="C233" s="23" t="s">
        <v>66</v>
      </c>
      <c r="D233" s="7" t="s">
        <v>21</v>
      </c>
      <c r="E233" s="7" t="s">
        <v>3</v>
      </c>
      <c r="F233" s="9" t="s">
        <v>5</v>
      </c>
      <c r="G233" s="20" t="s">
        <v>56</v>
      </c>
      <c r="H233" s="9" t="s">
        <v>53</v>
      </c>
      <c r="I233" s="7" t="s">
        <v>6</v>
      </c>
    </row>
    <row r="234" spans="1:9" ht="12.75">
      <c r="A234" s="2">
        <f>1+A228</f>
        <v>49</v>
      </c>
      <c r="B234" s="21"/>
      <c r="C234" s="21"/>
      <c r="D234" s="22"/>
      <c r="E234" s="8"/>
      <c r="F234" s="3"/>
      <c r="G234">
        <f>F234-H234</f>
        <v>0</v>
      </c>
      <c r="H234" s="3">
        <f>ROUND(F234/1.16*0.16-0.001,2)</f>
        <v>0</v>
      </c>
      <c r="I234" s="21"/>
    </row>
    <row r="235" spans="1:9" ht="12.75">
      <c r="A235" s="2">
        <f>1+A234</f>
        <v>50</v>
      </c>
      <c r="B235" s="21"/>
      <c r="C235" s="21"/>
      <c r="D235" s="22"/>
      <c r="E235" s="8"/>
      <c r="F235" s="3"/>
      <c r="G235">
        <f aca="true" t="shared" si="45" ref="G235:G249">F235-H235</f>
        <v>0</v>
      </c>
      <c r="H235" s="3">
        <f aca="true" t="shared" si="46" ref="H235:H249">ROUND(F235/1.16*0.16-0.001,2)</f>
        <v>0</v>
      </c>
      <c r="I235" s="21"/>
    </row>
    <row r="236" spans="1:9" ht="12.75">
      <c r="A236" s="2">
        <f aca="true" t="shared" si="47" ref="A236:A249">1+A235</f>
        <v>51</v>
      </c>
      <c r="B236" s="21"/>
      <c r="C236" s="21"/>
      <c r="D236" s="22"/>
      <c r="E236" s="8"/>
      <c r="F236" s="3"/>
      <c r="G236">
        <f t="shared" si="45"/>
        <v>0</v>
      </c>
      <c r="H236" s="3">
        <f t="shared" si="46"/>
        <v>0</v>
      </c>
      <c r="I236" s="21"/>
    </row>
    <row r="237" spans="1:9" ht="12.75">
      <c r="A237" s="2">
        <f t="shared" si="47"/>
        <v>52</v>
      </c>
      <c r="B237" s="21"/>
      <c r="C237" s="21"/>
      <c r="D237" s="22"/>
      <c r="E237" s="8"/>
      <c r="F237" s="3"/>
      <c r="G237">
        <f t="shared" si="45"/>
        <v>0</v>
      </c>
      <c r="H237" s="3">
        <f t="shared" si="46"/>
        <v>0</v>
      </c>
      <c r="I237" s="21"/>
    </row>
    <row r="238" spans="1:9" ht="12.75">
      <c r="A238" s="2">
        <f t="shared" si="47"/>
        <v>53</v>
      </c>
      <c r="B238" s="21"/>
      <c r="C238" s="21"/>
      <c r="D238" s="22"/>
      <c r="E238" s="8"/>
      <c r="F238" s="3"/>
      <c r="G238">
        <f t="shared" si="45"/>
        <v>0</v>
      </c>
      <c r="H238" s="3">
        <f t="shared" si="46"/>
        <v>0</v>
      </c>
      <c r="I238" s="21"/>
    </row>
    <row r="239" spans="1:9" ht="12.75">
      <c r="A239" s="2">
        <f t="shared" si="47"/>
        <v>54</v>
      </c>
      <c r="B239" s="21"/>
      <c r="C239" s="21"/>
      <c r="D239" s="22"/>
      <c r="E239" s="8"/>
      <c r="F239" s="3"/>
      <c r="G239">
        <f t="shared" si="45"/>
        <v>0</v>
      </c>
      <c r="H239" s="3">
        <f t="shared" si="46"/>
        <v>0</v>
      </c>
      <c r="I239" s="21"/>
    </row>
    <row r="240" spans="1:9" ht="12.75">
      <c r="A240" s="2">
        <f t="shared" si="47"/>
        <v>55</v>
      </c>
      <c r="B240" s="21"/>
      <c r="C240" s="21"/>
      <c r="D240" s="22"/>
      <c r="E240" s="8"/>
      <c r="F240" s="3"/>
      <c r="G240">
        <f t="shared" si="45"/>
        <v>0</v>
      </c>
      <c r="H240" s="3">
        <f t="shared" si="46"/>
        <v>0</v>
      </c>
      <c r="I240" s="21"/>
    </row>
    <row r="241" spans="1:9" ht="12.75">
      <c r="A241" s="2">
        <f t="shared" si="47"/>
        <v>56</v>
      </c>
      <c r="B241" s="21"/>
      <c r="C241" s="21"/>
      <c r="D241" s="22"/>
      <c r="E241" s="8"/>
      <c r="F241" s="3"/>
      <c r="G241">
        <f t="shared" si="45"/>
        <v>0</v>
      </c>
      <c r="H241" s="3">
        <f t="shared" si="46"/>
        <v>0</v>
      </c>
      <c r="I241" s="21"/>
    </row>
    <row r="242" spans="1:9" ht="12.75">
      <c r="A242" s="2">
        <f t="shared" si="47"/>
        <v>57</v>
      </c>
      <c r="B242" s="21"/>
      <c r="C242" s="21"/>
      <c r="D242" s="22"/>
      <c r="E242" s="8"/>
      <c r="F242" s="3"/>
      <c r="G242">
        <f t="shared" si="45"/>
        <v>0</v>
      </c>
      <c r="H242" s="3">
        <f t="shared" si="46"/>
        <v>0</v>
      </c>
      <c r="I242" s="21"/>
    </row>
    <row r="243" spans="1:9" ht="12.75">
      <c r="A243" s="2">
        <f t="shared" si="47"/>
        <v>58</v>
      </c>
      <c r="B243" s="21"/>
      <c r="C243" s="21"/>
      <c r="D243" s="22"/>
      <c r="E243" s="8"/>
      <c r="F243" s="3"/>
      <c r="G243">
        <f t="shared" si="45"/>
        <v>0</v>
      </c>
      <c r="H243" s="3">
        <f t="shared" si="46"/>
        <v>0</v>
      </c>
      <c r="I243" s="21"/>
    </row>
    <row r="244" spans="1:9" ht="12.75">
      <c r="A244" s="2">
        <f t="shared" si="47"/>
        <v>59</v>
      </c>
      <c r="B244" s="21"/>
      <c r="C244" s="21"/>
      <c r="D244" s="22"/>
      <c r="E244" s="8"/>
      <c r="F244" s="3"/>
      <c r="G244">
        <f t="shared" si="45"/>
        <v>0</v>
      </c>
      <c r="H244" s="3">
        <f t="shared" si="46"/>
        <v>0</v>
      </c>
      <c r="I244" s="21"/>
    </row>
    <row r="245" spans="1:9" ht="12.75">
      <c r="A245" s="2">
        <f t="shared" si="47"/>
        <v>60</v>
      </c>
      <c r="B245" s="21"/>
      <c r="C245" s="21"/>
      <c r="D245" s="22"/>
      <c r="E245" s="8"/>
      <c r="F245" s="3"/>
      <c r="G245">
        <f t="shared" si="45"/>
        <v>0</v>
      </c>
      <c r="H245" s="3">
        <f t="shared" si="46"/>
        <v>0</v>
      </c>
      <c r="I245" s="21"/>
    </row>
    <row r="246" spans="1:9" ht="12.75">
      <c r="A246" s="2">
        <f t="shared" si="47"/>
        <v>61</v>
      </c>
      <c r="B246" s="21"/>
      <c r="C246" s="21"/>
      <c r="D246" s="22"/>
      <c r="E246" s="8"/>
      <c r="F246" s="3"/>
      <c r="G246">
        <f t="shared" si="45"/>
        <v>0</v>
      </c>
      <c r="H246" s="3">
        <f t="shared" si="46"/>
        <v>0</v>
      </c>
      <c r="I246" s="21"/>
    </row>
    <row r="247" spans="1:9" ht="12.75">
      <c r="A247" s="2">
        <f t="shared" si="47"/>
        <v>62</v>
      </c>
      <c r="B247" s="21"/>
      <c r="C247" s="21"/>
      <c r="D247" s="22"/>
      <c r="E247" s="8"/>
      <c r="F247" s="3"/>
      <c r="G247">
        <f t="shared" si="45"/>
        <v>0</v>
      </c>
      <c r="H247" s="3">
        <f t="shared" si="46"/>
        <v>0</v>
      </c>
      <c r="I247" s="21"/>
    </row>
    <row r="248" spans="1:9" ht="12.75">
      <c r="A248" s="2">
        <f t="shared" si="47"/>
        <v>63</v>
      </c>
      <c r="B248" s="21"/>
      <c r="C248" s="21"/>
      <c r="D248" s="22"/>
      <c r="E248" s="8"/>
      <c r="F248" s="3"/>
      <c r="G248">
        <f t="shared" si="45"/>
        <v>0</v>
      </c>
      <c r="H248" s="3">
        <f t="shared" si="46"/>
        <v>0</v>
      </c>
      <c r="I248" s="21"/>
    </row>
    <row r="249" spans="1:9" ht="12.75">
      <c r="A249" s="2">
        <f t="shared" si="47"/>
        <v>64</v>
      </c>
      <c r="B249" s="21"/>
      <c r="C249" s="21"/>
      <c r="D249" s="22"/>
      <c r="E249" s="8"/>
      <c r="F249" s="3"/>
      <c r="G249">
        <f t="shared" si="45"/>
        <v>0</v>
      </c>
      <c r="H249" s="3">
        <f t="shared" si="46"/>
        <v>0</v>
      </c>
      <c r="I249" s="21"/>
    </row>
    <row r="250" spans="4:8" ht="12.75">
      <c r="D250" t="s">
        <v>7</v>
      </c>
      <c r="F250">
        <f>SUM(F234:F249)</f>
        <v>0</v>
      </c>
      <c r="G250">
        <f>SUM(G234:G249)</f>
        <v>0</v>
      </c>
      <c r="H250">
        <f>SUM(H234:H249)</f>
        <v>0</v>
      </c>
    </row>
    <row r="253" spans="1:3" ht="12.75">
      <c r="A253" s="11" t="s">
        <v>11</v>
      </c>
      <c r="B253" s="11"/>
      <c r="C253" s="11"/>
    </row>
    <row r="254" spans="1:9" ht="12.75">
      <c r="A254" s="7" t="s">
        <v>2</v>
      </c>
      <c r="B254" s="7" t="s">
        <v>64</v>
      </c>
      <c r="C254" s="23" t="s">
        <v>66</v>
      </c>
      <c r="D254" s="7" t="s">
        <v>21</v>
      </c>
      <c r="E254" s="7" t="s">
        <v>3</v>
      </c>
      <c r="F254" s="9" t="s">
        <v>5</v>
      </c>
      <c r="G254" s="20" t="s">
        <v>56</v>
      </c>
      <c r="H254" s="9" t="s">
        <v>53</v>
      </c>
      <c r="I254" s="7" t="s">
        <v>6</v>
      </c>
    </row>
    <row r="255" spans="1:9" ht="12.75">
      <c r="A255" s="2">
        <f>1+A249</f>
        <v>65</v>
      </c>
      <c r="B255" s="21"/>
      <c r="C255" s="21"/>
      <c r="D255" s="22"/>
      <c r="E255" s="8"/>
      <c r="F255" s="3"/>
      <c r="G255">
        <f>F255-H255</f>
        <v>0</v>
      </c>
      <c r="H255" s="3">
        <f>ROUND(F255/1.16*0.16-0.001,2)</f>
        <v>0</v>
      </c>
      <c r="I255" s="21"/>
    </row>
    <row r="256" spans="1:9" ht="12.75">
      <c r="A256" s="2">
        <f>1+A255</f>
        <v>66</v>
      </c>
      <c r="B256" s="21"/>
      <c r="C256" s="21"/>
      <c r="D256" s="22"/>
      <c r="E256" s="8"/>
      <c r="F256" s="3"/>
      <c r="G256">
        <f aca="true" t="shared" si="48" ref="G256:G270">F256-H256</f>
        <v>0</v>
      </c>
      <c r="H256" s="3">
        <f aca="true" t="shared" si="49" ref="H256:H270">ROUND(F256/1.16*0.16-0.001,2)</f>
        <v>0</v>
      </c>
      <c r="I256" s="21"/>
    </row>
    <row r="257" spans="1:9" ht="12.75">
      <c r="A257" s="2">
        <f aca="true" t="shared" si="50" ref="A257:A270">1+A256</f>
        <v>67</v>
      </c>
      <c r="B257" s="21"/>
      <c r="C257" s="21"/>
      <c r="D257" s="22"/>
      <c r="E257" s="8"/>
      <c r="F257" s="3"/>
      <c r="G257">
        <f t="shared" si="48"/>
        <v>0</v>
      </c>
      <c r="H257" s="3">
        <f t="shared" si="49"/>
        <v>0</v>
      </c>
      <c r="I257" s="21"/>
    </row>
    <row r="258" spans="1:9" ht="12.75">
      <c r="A258" s="2">
        <f t="shared" si="50"/>
        <v>68</v>
      </c>
      <c r="B258" s="21"/>
      <c r="C258" s="21"/>
      <c r="D258" s="22"/>
      <c r="E258" s="8"/>
      <c r="F258" s="3"/>
      <c r="G258">
        <f t="shared" si="48"/>
        <v>0</v>
      </c>
      <c r="H258" s="3">
        <f t="shared" si="49"/>
        <v>0</v>
      </c>
      <c r="I258" s="21"/>
    </row>
    <row r="259" spans="1:9" ht="12.75">
      <c r="A259" s="2">
        <f t="shared" si="50"/>
        <v>69</v>
      </c>
      <c r="B259" s="21"/>
      <c r="C259" s="21"/>
      <c r="D259" s="22"/>
      <c r="E259" s="8"/>
      <c r="F259" s="3"/>
      <c r="G259">
        <f t="shared" si="48"/>
        <v>0</v>
      </c>
      <c r="H259" s="3">
        <f t="shared" si="49"/>
        <v>0</v>
      </c>
      <c r="I259" s="21"/>
    </row>
    <row r="260" spans="1:9" ht="12.75">
      <c r="A260" s="2">
        <f t="shared" si="50"/>
        <v>70</v>
      </c>
      <c r="B260" s="21"/>
      <c r="C260" s="21"/>
      <c r="D260" s="22"/>
      <c r="E260" s="8"/>
      <c r="F260" s="3"/>
      <c r="G260">
        <f t="shared" si="48"/>
        <v>0</v>
      </c>
      <c r="H260" s="3">
        <f t="shared" si="49"/>
        <v>0</v>
      </c>
      <c r="I260" s="21"/>
    </row>
    <row r="261" spans="1:9" ht="12.75">
      <c r="A261" s="2">
        <f t="shared" si="50"/>
        <v>71</v>
      </c>
      <c r="B261" s="21"/>
      <c r="C261" s="21"/>
      <c r="D261" s="22"/>
      <c r="E261" s="8"/>
      <c r="F261" s="3"/>
      <c r="G261">
        <f t="shared" si="48"/>
        <v>0</v>
      </c>
      <c r="H261" s="3">
        <f t="shared" si="49"/>
        <v>0</v>
      </c>
      <c r="I261" s="21"/>
    </row>
    <row r="262" spans="1:9" ht="12.75">
      <c r="A262" s="2">
        <f t="shared" si="50"/>
        <v>72</v>
      </c>
      <c r="B262" s="21"/>
      <c r="C262" s="21"/>
      <c r="D262" s="22"/>
      <c r="E262" s="8"/>
      <c r="F262" s="3"/>
      <c r="G262">
        <f t="shared" si="48"/>
        <v>0</v>
      </c>
      <c r="H262" s="3">
        <f t="shared" si="49"/>
        <v>0</v>
      </c>
      <c r="I262" s="21"/>
    </row>
    <row r="263" spans="1:9" ht="12.75">
      <c r="A263" s="2">
        <f t="shared" si="50"/>
        <v>73</v>
      </c>
      <c r="B263" s="21"/>
      <c r="C263" s="21"/>
      <c r="D263" s="22"/>
      <c r="E263" s="8"/>
      <c r="F263" s="3"/>
      <c r="G263">
        <f t="shared" si="48"/>
        <v>0</v>
      </c>
      <c r="H263" s="3">
        <f t="shared" si="49"/>
        <v>0</v>
      </c>
      <c r="I263" s="21"/>
    </row>
    <row r="264" spans="1:9" ht="12.75">
      <c r="A264" s="2">
        <f t="shared" si="50"/>
        <v>74</v>
      </c>
      <c r="B264" s="21"/>
      <c r="C264" s="21"/>
      <c r="D264" s="22"/>
      <c r="E264" s="8"/>
      <c r="F264" s="3"/>
      <c r="G264">
        <f t="shared" si="48"/>
        <v>0</v>
      </c>
      <c r="H264" s="3">
        <f t="shared" si="49"/>
        <v>0</v>
      </c>
      <c r="I264" s="21"/>
    </row>
    <row r="265" spans="1:9" ht="12.75">
      <c r="A265" s="2">
        <f t="shared" si="50"/>
        <v>75</v>
      </c>
      <c r="B265" s="21"/>
      <c r="C265" s="21"/>
      <c r="D265" s="22"/>
      <c r="E265" s="8"/>
      <c r="F265" s="3"/>
      <c r="G265">
        <f t="shared" si="48"/>
        <v>0</v>
      </c>
      <c r="H265" s="3">
        <f t="shared" si="49"/>
        <v>0</v>
      </c>
      <c r="I265" s="21"/>
    </row>
    <row r="266" spans="1:9" ht="12.75">
      <c r="A266" s="2">
        <f t="shared" si="50"/>
        <v>76</v>
      </c>
      <c r="B266" s="21"/>
      <c r="C266" s="21"/>
      <c r="D266" s="22"/>
      <c r="E266" s="8"/>
      <c r="F266" s="3"/>
      <c r="G266">
        <f t="shared" si="48"/>
        <v>0</v>
      </c>
      <c r="H266" s="3">
        <f t="shared" si="49"/>
        <v>0</v>
      </c>
      <c r="I266" s="21"/>
    </row>
    <row r="267" spans="1:9" ht="12.75">
      <c r="A267" s="2">
        <f t="shared" si="50"/>
        <v>77</v>
      </c>
      <c r="B267" s="21"/>
      <c r="C267" s="21"/>
      <c r="D267" s="22"/>
      <c r="E267" s="8"/>
      <c r="F267" s="3"/>
      <c r="G267">
        <f t="shared" si="48"/>
        <v>0</v>
      </c>
      <c r="H267" s="3">
        <f t="shared" si="49"/>
        <v>0</v>
      </c>
      <c r="I267" s="21"/>
    </row>
    <row r="268" spans="1:9" ht="12.75">
      <c r="A268" s="2">
        <f t="shared" si="50"/>
        <v>78</v>
      </c>
      <c r="B268" s="21"/>
      <c r="C268" s="21"/>
      <c r="D268" s="22"/>
      <c r="E268" s="8"/>
      <c r="F268" s="3"/>
      <c r="G268">
        <f t="shared" si="48"/>
        <v>0</v>
      </c>
      <c r="H268" s="3">
        <f t="shared" si="49"/>
        <v>0</v>
      </c>
      <c r="I268" s="21"/>
    </row>
    <row r="269" spans="1:9" ht="12.75">
      <c r="A269" s="2">
        <f t="shared" si="50"/>
        <v>79</v>
      </c>
      <c r="B269" s="21"/>
      <c r="C269" s="21"/>
      <c r="D269" s="22"/>
      <c r="E269" s="8"/>
      <c r="F269" s="3"/>
      <c r="G269">
        <f t="shared" si="48"/>
        <v>0</v>
      </c>
      <c r="H269" s="3">
        <f t="shared" si="49"/>
        <v>0</v>
      </c>
      <c r="I269" s="21"/>
    </row>
    <row r="270" spans="1:9" ht="12.75">
      <c r="A270" s="2">
        <f t="shared" si="50"/>
        <v>80</v>
      </c>
      <c r="B270" s="21"/>
      <c r="C270" s="21"/>
      <c r="D270" s="22"/>
      <c r="E270" s="8"/>
      <c r="F270" s="3"/>
      <c r="G270">
        <f t="shared" si="48"/>
        <v>0</v>
      </c>
      <c r="H270" s="3">
        <f t="shared" si="49"/>
        <v>0</v>
      </c>
      <c r="I270" s="21"/>
    </row>
    <row r="271" spans="4:8" ht="12.75">
      <c r="D271" t="s">
        <v>7</v>
      </c>
      <c r="F271">
        <f>SUM(F255:F270)</f>
        <v>0</v>
      </c>
      <c r="G271">
        <f>SUM(G255:G270)</f>
        <v>0</v>
      </c>
      <c r="H271">
        <f>SUM(H255:H270)</f>
        <v>0</v>
      </c>
    </row>
    <row r="274" spans="1:3" ht="12.75">
      <c r="A274" s="11" t="s">
        <v>12</v>
      </c>
      <c r="B274" s="11"/>
      <c r="C274" s="11"/>
    </row>
    <row r="275" spans="1:9" ht="12.75">
      <c r="A275" s="7" t="s">
        <v>2</v>
      </c>
      <c r="B275" s="7" t="s">
        <v>64</v>
      </c>
      <c r="C275" s="23" t="s">
        <v>66</v>
      </c>
      <c r="D275" s="7" t="s">
        <v>21</v>
      </c>
      <c r="E275" s="7" t="s">
        <v>3</v>
      </c>
      <c r="F275" s="9" t="s">
        <v>5</v>
      </c>
      <c r="G275" s="20" t="s">
        <v>56</v>
      </c>
      <c r="H275" s="9" t="s">
        <v>53</v>
      </c>
      <c r="I275" s="7" t="s">
        <v>6</v>
      </c>
    </row>
    <row r="276" spans="1:9" ht="12.75">
      <c r="A276" s="2">
        <f>1+A270</f>
        <v>81</v>
      </c>
      <c r="B276" s="21"/>
      <c r="C276" s="21"/>
      <c r="D276" s="22"/>
      <c r="E276" s="8"/>
      <c r="F276" s="3"/>
      <c r="G276">
        <f>F276-H276</f>
        <v>0</v>
      </c>
      <c r="H276" s="3">
        <f>ROUND(F276/1.16*0.16-0.001,2)</f>
        <v>0</v>
      </c>
      <c r="I276" s="21"/>
    </row>
    <row r="277" spans="1:9" ht="12.75">
      <c r="A277" s="2">
        <f aca="true" t="shared" si="51" ref="A277:A291">1+A276</f>
        <v>82</v>
      </c>
      <c r="B277" s="21"/>
      <c r="C277" s="21"/>
      <c r="D277" s="22"/>
      <c r="E277" s="8"/>
      <c r="F277" s="3"/>
      <c r="G277">
        <f aca="true" t="shared" si="52" ref="G277:G291">F277-H277</f>
        <v>0</v>
      </c>
      <c r="H277" s="3">
        <f aca="true" t="shared" si="53" ref="H277:H291">ROUND(F277/1.16*0.16-0.001,2)</f>
        <v>0</v>
      </c>
      <c r="I277" s="21"/>
    </row>
    <row r="278" spans="1:9" ht="12.75">
      <c r="A278" s="2">
        <f t="shared" si="51"/>
        <v>83</v>
      </c>
      <c r="B278" s="21"/>
      <c r="C278" s="21"/>
      <c r="D278" s="22"/>
      <c r="E278" s="8"/>
      <c r="F278" s="3"/>
      <c r="G278">
        <f t="shared" si="52"/>
        <v>0</v>
      </c>
      <c r="H278" s="3">
        <f t="shared" si="53"/>
        <v>0</v>
      </c>
      <c r="I278" s="21"/>
    </row>
    <row r="279" spans="1:9" ht="12.75">
      <c r="A279" s="2">
        <f t="shared" si="51"/>
        <v>84</v>
      </c>
      <c r="B279" s="21"/>
      <c r="C279" s="21"/>
      <c r="D279" s="22"/>
      <c r="E279" s="8"/>
      <c r="F279" s="3"/>
      <c r="G279">
        <f t="shared" si="52"/>
        <v>0</v>
      </c>
      <c r="H279" s="3">
        <f t="shared" si="53"/>
        <v>0</v>
      </c>
      <c r="I279" s="21"/>
    </row>
    <row r="280" spans="1:9" ht="12.75">
      <c r="A280" s="2">
        <f t="shared" si="51"/>
        <v>85</v>
      </c>
      <c r="B280" s="21"/>
      <c r="C280" s="21"/>
      <c r="D280" s="22"/>
      <c r="E280" s="8"/>
      <c r="F280" s="3"/>
      <c r="G280">
        <f t="shared" si="52"/>
        <v>0</v>
      </c>
      <c r="H280" s="3">
        <f t="shared" si="53"/>
        <v>0</v>
      </c>
      <c r="I280" s="21"/>
    </row>
    <row r="281" spans="1:9" ht="12.75">
      <c r="A281" s="2">
        <f t="shared" si="51"/>
        <v>86</v>
      </c>
      <c r="B281" s="21"/>
      <c r="C281" s="21"/>
      <c r="D281" s="22"/>
      <c r="E281" s="8"/>
      <c r="F281" s="3"/>
      <c r="G281">
        <f t="shared" si="52"/>
        <v>0</v>
      </c>
      <c r="H281" s="3">
        <f t="shared" si="53"/>
        <v>0</v>
      </c>
      <c r="I281" s="21"/>
    </row>
    <row r="282" spans="1:9" ht="12.75">
      <c r="A282" s="2">
        <f t="shared" si="51"/>
        <v>87</v>
      </c>
      <c r="B282" s="21"/>
      <c r="C282" s="21"/>
      <c r="D282" s="22"/>
      <c r="E282" s="8"/>
      <c r="F282" s="3"/>
      <c r="G282">
        <f t="shared" si="52"/>
        <v>0</v>
      </c>
      <c r="H282" s="3">
        <f t="shared" si="53"/>
        <v>0</v>
      </c>
      <c r="I282" s="21"/>
    </row>
    <row r="283" spans="1:9" ht="12.75">
      <c r="A283" s="2">
        <f t="shared" si="51"/>
        <v>88</v>
      </c>
      <c r="B283" s="21"/>
      <c r="C283" s="21"/>
      <c r="D283" s="22"/>
      <c r="E283" s="8"/>
      <c r="F283" s="3"/>
      <c r="G283">
        <f t="shared" si="52"/>
        <v>0</v>
      </c>
      <c r="H283" s="3">
        <f t="shared" si="53"/>
        <v>0</v>
      </c>
      <c r="I283" s="21"/>
    </row>
    <row r="284" spans="1:9" ht="12.75">
      <c r="A284" s="2">
        <f t="shared" si="51"/>
        <v>89</v>
      </c>
      <c r="B284" s="21"/>
      <c r="C284" s="21"/>
      <c r="D284" s="22"/>
      <c r="E284" s="8"/>
      <c r="F284" s="3"/>
      <c r="G284">
        <f t="shared" si="52"/>
        <v>0</v>
      </c>
      <c r="H284" s="3">
        <f t="shared" si="53"/>
        <v>0</v>
      </c>
      <c r="I284" s="21"/>
    </row>
    <row r="285" spans="1:9" ht="12.75">
      <c r="A285" s="2">
        <f t="shared" si="51"/>
        <v>90</v>
      </c>
      <c r="B285" s="21"/>
      <c r="C285" s="21"/>
      <c r="D285" s="22"/>
      <c r="E285" s="8"/>
      <c r="F285" s="3"/>
      <c r="G285">
        <f t="shared" si="52"/>
        <v>0</v>
      </c>
      <c r="H285" s="3">
        <f t="shared" si="53"/>
        <v>0</v>
      </c>
      <c r="I285" s="21"/>
    </row>
    <row r="286" spans="1:9" ht="12.75">
      <c r="A286" s="2">
        <f t="shared" si="51"/>
        <v>91</v>
      </c>
      <c r="B286" s="21"/>
      <c r="C286" s="21"/>
      <c r="D286" s="22"/>
      <c r="E286" s="8"/>
      <c r="F286" s="3"/>
      <c r="G286">
        <f t="shared" si="52"/>
        <v>0</v>
      </c>
      <c r="H286" s="3">
        <f t="shared" si="53"/>
        <v>0</v>
      </c>
      <c r="I286" s="21"/>
    </row>
    <row r="287" spans="1:9" ht="12.75">
      <c r="A287" s="2">
        <f t="shared" si="51"/>
        <v>92</v>
      </c>
      <c r="B287" s="21"/>
      <c r="C287" s="21"/>
      <c r="D287" s="22"/>
      <c r="E287" s="8"/>
      <c r="F287" s="3"/>
      <c r="G287">
        <f t="shared" si="52"/>
        <v>0</v>
      </c>
      <c r="H287" s="3">
        <f t="shared" si="53"/>
        <v>0</v>
      </c>
      <c r="I287" s="21"/>
    </row>
    <row r="288" spans="1:9" ht="12.75">
      <c r="A288" s="2">
        <f t="shared" si="51"/>
        <v>93</v>
      </c>
      <c r="B288" s="21"/>
      <c r="C288" s="21"/>
      <c r="D288" s="22"/>
      <c r="E288" s="8"/>
      <c r="F288" s="3"/>
      <c r="G288">
        <f t="shared" si="52"/>
        <v>0</v>
      </c>
      <c r="H288" s="3">
        <f t="shared" si="53"/>
        <v>0</v>
      </c>
      <c r="I288" s="21"/>
    </row>
    <row r="289" spans="1:9" ht="12.75">
      <c r="A289" s="2">
        <f t="shared" si="51"/>
        <v>94</v>
      </c>
      <c r="B289" s="21"/>
      <c r="C289" s="21"/>
      <c r="D289" s="22"/>
      <c r="E289" s="8"/>
      <c r="F289" s="3"/>
      <c r="G289">
        <f t="shared" si="52"/>
        <v>0</v>
      </c>
      <c r="H289" s="3">
        <f t="shared" si="53"/>
        <v>0</v>
      </c>
      <c r="I289" s="21"/>
    </row>
    <row r="290" spans="1:9" ht="12.75">
      <c r="A290" s="2">
        <f t="shared" si="51"/>
        <v>95</v>
      </c>
      <c r="B290" s="21"/>
      <c r="C290" s="21"/>
      <c r="D290" s="22"/>
      <c r="E290" s="8"/>
      <c r="F290" s="3"/>
      <c r="G290">
        <f t="shared" si="52"/>
        <v>0</v>
      </c>
      <c r="H290" s="3">
        <f t="shared" si="53"/>
        <v>0</v>
      </c>
      <c r="I290" s="21"/>
    </row>
    <row r="291" spans="1:9" ht="12.75">
      <c r="A291" s="2">
        <f t="shared" si="51"/>
        <v>96</v>
      </c>
      <c r="B291" s="21"/>
      <c r="C291" s="21"/>
      <c r="D291" s="22"/>
      <c r="E291" s="8"/>
      <c r="F291" s="3"/>
      <c r="G291">
        <f t="shared" si="52"/>
        <v>0</v>
      </c>
      <c r="H291" s="3">
        <f t="shared" si="53"/>
        <v>0</v>
      </c>
      <c r="I291" s="21"/>
    </row>
    <row r="292" spans="4:8" ht="12.75">
      <c r="D292" t="s">
        <v>7</v>
      </c>
      <c r="F292">
        <f>SUM(F276:F291)</f>
        <v>0</v>
      </c>
      <c r="G292">
        <f>SUM(G276:G291)</f>
        <v>0</v>
      </c>
      <c r="H292">
        <f>SUM(H276:H291)</f>
        <v>0</v>
      </c>
    </row>
    <row r="295" spans="1:3" ht="12.75">
      <c r="A295" s="11" t="s">
        <v>13</v>
      </c>
      <c r="B295" s="11"/>
      <c r="C295" s="11"/>
    </row>
    <row r="296" spans="1:9" ht="12.75">
      <c r="A296" s="7" t="s">
        <v>2</v>
      </c>
      <c r="B296" s="7" t="s">
        <v>64</v>
      </c>
      <c r="C296" s="23" t="s">
        <v>66</v>
      </c>
      <c r="D296" s="7" t="s">
        <v>21</v>
      </c>
      <c r="E296" s="7" t="s">
        <v>3</v>
      </c>
      <c r="F296" s="9" t="s">
        <v>5</v>
      </c>
      <c r="G296" s="20" t="s">
        <v>56</v>
      </c>
      <c r="H296" s="9" t="s">
        <v>53</v>
      </c>
      <c r="I296" s="7" t="s">
        <v>6</v>
      </c>
    </row>
    <row r="297" spans="1:9" ht="12.75">
      <c r="A297" s="2">
        <f>1+A291</f>
        <v>97</v>
      </c>
      <c r="B297" s="21"/>
      <c r="C297" s="21"/>
      <c r="D297" s="22"/>
      <c r="E297" s="8"/>
      <c r="F297" s="3"/>
      <c r="G297">
        <f>F297-H297</f>
        <v>0</v>
      </c>
      <c r="H297" s="3">
        <f>ROUND(F297/1.16*0.16-0.001,2)</f>
        <v>0</v>
      </c>
      <c r="I297" s="21"/>
    </row>
    <row r="298" spans="1:9" ht="12.75">
      <c r="A298" s="2">
        <f>1+A297</f>
        <v>98</v>
      </c>
      <c r="B298" s="21"/>
      <c r="C298" s="21"/>
      <c r="D298" s="22"/>
      <c r="E298" s="8"/>
      <c r="F298" s="3"/>
      <c r="G298">
        <f aca="true" t="shared" si="54" ref="G298:G312">F298-H298</f>
        <v>0</v>
      </c>
      <c r="H298" s="3">
        <f aca="true" t="shared" si="55" ref="H298:H312">ROUND(F298/1.16*0.16-0.001,2)</f>
        <v>0</v>
      </c>
      <c r="I298" s="21"/>
    </row>
    <row r="299" spans="1:9" ht="12.75">
      <c r="A299" s="2">
        <f aca="true" t="shared" si="56" ref="A299:A312">1+A298</f>
        <v>99</v>
      </c>
      <c r="B299" s="21"/>
      <c r="C299" s="21"/>
      <c r="D299" s="22"/>
      <c r="E299" s="8"/>
      <c r="F299" s="3"/>
      <c r="G299">
        <f t="shared" si="54"/>
        <v>0</v>
      </c>
      <c r="H299" s="3">
        <f t="shared" si="55"/>
        <v>0</v>
      </c>
      <c r="I299" s="21"/>
    </row>
    <row r="300" spans="1:9" ht="12.75">
      <c r="A300" s="2">
        <f t="shared" si="56"/>
        <v>100</v>
      </c>
      <c r="B300" s="21"/>
      <c r="C300" s="21"/>
      <c r="D300" s="22"/>
      <c r="E300" s="8"/>
      <c r="F300" s="3"/>
      <c r="G300">
        <f t="shared" si="54"/>
        <v>0</v>
      </c>
      <c r="H300" s="3">
        <f t="shared" si="55"/>
        <v>0</v>
      </c>
      <c r="I300" s="21"/>
    </row>
    <row r="301" spans="1:9" ht="12.75">
      <c r="A301" s="2">
        <f t="shared" si="56"/>
        <v>101</v>
      </c>
      <c r="B301" s="21"/>
      <c r="C301" s="21"/>
      <c r="D301" s="22"/>
      <c r="E301" s="8"/>
      <c r="F301" s="3"/>
      <c r="G301">
        <f t="shared" si="54"/>
        <v>0</v>
      </c>
      <c r="H301" s="3">
        <f t="shared" si="55"/>
        <v>0</v>
      </c>
      <c r="I301" s="21"/>
    </row>
    <row r="302" spans="1:9" ht="12.75">
      <c r="A302" s="2">
        <f t="shared" si="56"/>
        <v>102</v>
      </c>
      <c r="B302" s="21"/>
      <c r="C302" s="21"/>
      <c r="D302" s="22"/>
      <c r="E302" s="8"/>
      <c r="F302" s="3"/>
      <c r="G302">
        <f t="shared" si="54"/>
        <v>0</v>
      </c>
      <c r="H302" s="3">
        <f t="shared" si="55"/>
        <v>0</v>
      </c>
      <c r="I302" s="21"/>
    </row>
    <row r="303" spans="1:9" ht="12.75">
      <c r="A303" s="2">
        <f t="shared" si="56"/>
        <v>103</v>
      </c>
      <c r="B303" s="21"/>
      <c r="C303" s="21"/>
      <c r="D303" s="22"/>
      <c r="E303" s="8"/>
      <c r="F303" s="3"/>
      <c r="G303">
        <f t="shared" si="54"/>
        <v>0</v>
      </c>
      <c r="H303" s="3">
        <f t="shared" si="55"/>
        <v>0</v>
      </c>
      <c r="I303" s="21"/>
    </row>
    <row r="304" spans="1:9" ht="12.75">
      <c r="A304" s="2">
        <f t="shared" si="56"/>
        <v>104</v>
      </c>
      <c r="B304" s="21"/>
      <c r="C304" s="21"/>
      <c r="D304" s="22"/>
      <c r="E304" s="8"/>
      <c r="F304" s="3"/>
      <c r="G304">
        <f t="shared" si="54"/>
        <v>0</v>
      </c>
      <c r="H304" s="3">
        <f t="shared" si="55"/>
        <v>0</v>
      </c>
      <c r="I304" s="21"/>
    </row>
    <row r="305" spans="1:9" ht="12.75">
      <c r="A305" s="2">
        <f t="shared" si="56"/>
        <v>105</v>
      </c>
      <c r="B305" s="21"/>
      <c r="C305" s="21"/>
      <c r="D305" s="22"/>
      <c r="E305" s="8"/>
      <c r="F305" s="3"/>
      <c r="G305">
        <f t="shared" si="54"/>
        <v>0</v>
      </c>
      <c r="H305" s="3">
        <f t="shared" si="55"/>
        <v>0</v>
      </c>
      <c r="I305" s="21"/>
    </row>
    <row r="306" spans="1:9" ht="12.75">
      <c r="A306" s="2">
        <f t="shared" si="56"/>
        <v>106</v>
      </c>
      <c r="B306" s="21"/>
      <c r="C306" s="21"/>
      <c r="D306" s="22"/>
      <c r="E306" s="8"/>
      <c r="F306" s="3"/>
      <c r="G306">
        <f t="shared" si="54"/>
        <v>0</v>
      </c>
      <c r="H306" s="3">
        <f t="shared" si="55"/>
        <v>0</v>
      </c>
      <c r="I306" s="21"/>
    </row>
    <row r="307" spans="1:9" ht="12.75">
      <c r="A307" s="2">
        <f t="shared" si="56"/>
        <v>107</v>
      </c>
      <c r="B307" s="21"/>
      <c r="C307" s="21"/>
      <c r="D307" s="22"/>
      <c r="E307" s="8"/>
      <c r="F307" s="3"/>
      <c r="G307">
        <f t="shared" si="54"/>
        <v>0</v>
      </c>
      <c r="H307" s="3">
        <f t="shared" si="55"/>
        <v>0</v>
      </c>
      <c r="I307" s="21"/>
    </row>
    <row r="308" spans="1:9" ht="12.75">
      <c r="A308" s="2">
        <f t="shared" si="56"/>
        <v>108</v>
      </c>
      <c r="B308" s="21"/>
      <c r="C308" s="21"/>
      <c r="D308" s="22"/>
      <c r="E308" s="8"/>
      <c r="F308" s="3"/>
      <c r="G308">
        <f t="shared" si="54"/>
        <v>0</v>
      </c>
      <c r="H308" s="3">
        <f t="shared" si="55"/>
        <v>0</v>
      </c>
      <c r="I308" s="21"/>
    </row>
    <row r="309" spans="1:9" ht="12.75">
      <c r="A309" s="2">
        <f t="shared" si="56"/>
        <v>109</v>
      </c>
      <c r="B309" s="21"/>
      <c r="C309" s="21"/>
      <c r="D309" s="22"/>
      <c r="E309" s="8"/>
      <c r="F309" s="3"/>
      <c r="G309">
        <f t="shared" si="54"/>
        <v>0</v>
      </c>
      <c r="H309" s="3">
        <f t="shared" si="55"/>
        <v>0</v>
      </c>
      <c r="I309" s="21"/>
    </row>
    <row r="310" spans="1:9" ht="12.75">
      <c r="A310" s="2">
        <f t="shared" si="56"/>
        <v>110</v>
      </c>
      <c r="B310" s="21"/>
      <c r="C310" s="21"/>
      <c r="D310" s="22"/>
      <c r="E310" s="8"/>
      <c r="F310" s="3"/>
      <c r="G310">
        <f t="shared" si="54"/>
        <v>0</v>
      </c>
      <c r="H310" s="3">
        <f t="shared" si="55"/>
        <v>0</v>
      </c>
      <c r="I310" s="21"/>
    </row>
    <row r="311" spans="1:9" ht="12.75">
      <c r="A311" s="2">
        <f t="shared" si="56"/>
        <v>111</v>
      </c>
      <c r="B311" s="21"/>
      <c r="C311" s="21"/>
      <c r="D311" s="22"/>
      <c r="E311" s="8"/>
      <c r="F311" s="3"/>
      <c r="G311">
        <f t="shared" si="54"/>
        <v>0</v>
      </c>
      <c r="H311" s="3">
        <f t="shared" si="55"/>
        <v>0</v>
      </c>
      <c r="I311" s="21"/>
    </row>
    <row r="312" spans="1:9" ht="12.75">
      <c r="A312" s="2">
        <f t="shared" si="56"/>
        <v>112</v>
      </c>
      <c r="B312" s="21"/>
      <c r="C312" s="21"/>
      <c r="D312" s="22"/>
      <c r="E312" s="8"/>
      <c r="F312" s="3"/>
      <c r="G312">
        <f t="shared" si="54"/>
        <v>0</v>
      </c>
      <c r="H312" s="3">
        <f t="shared" si="55"/>
        <v>0</v>
      </c>
      <c r="I312" s="21"/>
    </row>
    <row r="313" spans="4:8" ht="12.75">
      <c r="D313" t="s">
        <v>7</v>
      </c>
      <c r="F313">
        <f>SUM(F297:F312)</f>
        <v>0</v>
      </c>
      <c r="G313">
        <f>SUM(G297:G312)</f>
        <v>0</v>
      </c>
      <c r="H313">
        <f>SUM(H297:H312)</f>
        <v>0</v>
      </c>
    </row>
    <row r="316" spans="1:3" ht="12.75">
      <c r="A316" s="11" t="s">
        <v>14</v>
      </c>
      <c r="B316" s="11"/>
      <c r="C316" s="11"/>
    </row>
    <row r="317" spans="1:9" ht="12.75">
      <c r="A317" s="7" t="s">
        <v>2</v>
      </c>
      <c r="B317" s="7" t="s">
        <v>64</v>
      </c>
      <c r="C317" s="23" t="s">
        <v>66</v>
      </c>
      <c r="D317" s="7" t="s">
        <v>21</v>
      </c>
      <c r="E317" s="7" t="s">
        <v>3</v>
      </c>
      <c r="F317" s="9" t="s">
        <v>5</v>
      </c>
      <c r="G317" s="20" t="s">
        <v>56</v>
      </c>
      <c r="H317" s="9" t="s">
        <v>53</v>
      </c>
      <c r="I317" s="7" t="s">
        <v>6</v>
      </c>
    </row>
    <row r="318" spans="1:9" ht="12.75">
      <c r="A318" s="2">
        <f>1+A312</f>
        <v>113</v>
      </c>
      <c r="B318" s="21"/>
      <c r="C318" s="21"/>
      <c r="D318" s="22"/>
      <c r="E318" s="8"/>
      <c r="F318" s="3"/>
      <c r="G318">
        <f>F318-H318</f>
        <v>0</v>
      </c>
      <c r="H318" s="3">
        <f>ROUND(F318/1.16*0.16-0.001,2)</f>
        <v>0</v>
      </c>
      <c r="I318" s="21"/>
    </row>
    <row r="319" spans="1:9" ht="12.75">
      <c r="A319" s="2">
        <f>1+A318</f>
        <v>114</v>
      </c>
      <c r="B319" s="21"/>
      <c r="C319" s="21"/>
      <c r="D319" s="22"/>
      <c r="E319" s="8"/>
      <c r="F319" s="3"/>
      <c r="G319">
        <f aca="true" t="shared" si="57" ref="G319:G333">F319-H319</f>
        <v>0</v>
      </c>
      <c r="H319" s="3">
        <f aca="true" t="shared" si="58" ref="H319:H333">ROUND(F319/1.16*0.16-0.001,2)</f>
        <v>0</v>
      </c>
      <c r="I319" s="21"/>
    </row>
    <row r="320" spans="1:9" ht="12.75">
      <c r="A320" s="2">
        <f aca="true" t="shared" si="59" ref="A320:A333">1+A319</f>
        <v>115</v>
      </c>
      <c r="B320" s="21"/>
      <c r="C320" s="21"/>
      <c r="D320" s="22"/>
      <c r="E320" s="8"/>
      <c r="F320" s="3"/>
      <c r="G320">
        <f t="shared" si="57"/>
        <v>0</v>
      </c>
      <c r="H320" s="3">
        <f t="shared" si="58"/>
        <v>0</v>
      </c>
      <c r="I320" s="21"/>
    </row>
    <row r="321" spans="1:9" ht="12.75">
      <c r="A321" s="2">
        <f t="shared" si="59"/>
        <v>116</v>
      </c>
      <c r="B321" s="21"/>
      <c r="C321" s="21"/>
      <c r="D321" s="22"/>
      <c r="E321" s="8"/>
      <c r="F321" s="3"/>
      <c r="G321">
        <f t="shared" si="57"/>
        <v>0</v>
      </c>
      <c r="H321" s="3">
        <f t="shared" si="58"/>
        <v>0</v>
      </c>
      <c r="I321" s="21"/>
    </row>
    <row r="322" spans="1:9" ht="12.75">
      <c r="A322" s="2">
        <f t="shared" si="59"/>
        <v>117</v>
      </c>
      <c r="B322" s="21"/>
      <c r="C322" s="21"/>
      <c r="D322" s="22"/>
      <c r="E322" s="8"/>
      <c r="F322" s="3"/>
      <c r="G322">
        <f t="shared" si="57"/>
        <v>0</v>
      </c>
      <c r="H322" s="3">
        <f t="shared" si="58"/>
        <v>0</v>
      </c>
      <c r="I322" s="21"/>
    </row>
    <row r="323" spans="1:9" ht="12.75">
      <c r="A323" s="2">
        <f t="shared" si="59"/>
        <v>118</v>
      </c>
      <c r="B323" s="21"/>
      <c r="C323" s="21"/>
      <c r="D323" s="22"/>
      <c r="E323" s="8"/>
      <c r="F323" s="3"/>
      <c r="G323">
        <f t="shared" si="57"/>
        <v>0</v>
      </c>
      <c r="H323" s="3">
        <f t="shared" si="58"/>
        <v>0</v>
      </c>
      <c r="I323" s="21"/>
    </row>
    <row r="324" spans="1:9" ht="12.75">
      <c r="A324" s="2">
        <f t="shared" si="59"/>
        <v>119</v>
      </c>
      <c r="B324" s="21"/>
      <c r="C324" s="21"/>
      <c r="D324" s="22"/>
      <c r="E324" s="8"/>
      <c r="F324" s="3"/>
      <c r="G324">
        <f t="shared" si="57"/>
        <v>0</v>
      </c>
      <c r="H324" s="3">
        <f t="shared" si="58"/>
        <v>0</v>
      </c>
      <c r="I324" s="21"/>
    </row>
    <row r="325" spans="1:9" ht="12.75">
      <c r="A325" s="2">
        <f t="shared" si="59"/>
        <v>120</v>
      </c>
      <c r="B325" s="21"/>
      <c r="C325" s="21"/>
      <c r="D325" s="22"/>
      <c r="E325" s="8"/>
      <c r="F325" s="3"/>
      <c r="G325">
        <f t="shared" si="57"/>
        <v>0</v>
      </c>
      <c r="H325" s="3">
        <f t="shared" si="58"/>
        <v>0</v>
      </c>
      <c r="I325" s="21"/>
    </row>
    <row r="326" spans="1:9" ht="12.75">
      <c r="A326" s="2">
        <f t="shared" si="59"/>
        <v>121</v>
      </c>
      <c r="B326" s="21"/>
      <c r="C326" s="21"/>
      <c r="D326" s="22"/>
      <c r="E326" s="8"/>
      <c r="F326" s="3"/>
      <c r="G326">
        <f t="shared" si="57"/>
        <v>0</v>
      </c>
      <c r="H326" s="3">
        <f t="shared" si="58"/>
        <v>0</v>
      </c>
      <c r="I326" s="21"/>
    </row>
    <row r="327" spans="1:9" ht="12.75">
      <c r="A327" s="2">
        <f t="shared" si="59"/>
        <v>122</v>
      </c>
      <c r="B327" s="21"/>
      <c r="C327" s="21"/>
      <c r="D327" s="22"/>
      <c r="E327" s="8"/>
      <c r="F327" s="3"/>
      <c r="G327">
        <f t="shared" si="57"/>
        <v>0</v>
      </c>
      <c r="H327" s="3">
        <f t="shared" si="58"/>
        <v>0</v>
      </c>
      <c r="I327" s="21"/>
    </row>
    <row r="328" spans="1:9" ht="12.75">
      <c r="A328" s="2">
        <f t="shared" si="59"/>
        <v>123</v>
      </c>
      <c r="B328" s="21"/>
      <c r="C328" s="21"/>
      <c r="D328" s="22"/>
      <c r="E328" s="8"/>
      <c r="F328" s="3"/>
      <c r="G328">
        <f t="shared" si="57"/>
        <v>0</v>
      </c>
      <c r="H328" s="3">
        <f t="shared" si="58"/>
        <v>0</v>
      </c>
      <c r="I328" s="21"/>
    </row>
    <row r="329" spans="1:9" ht="12.75">
      <c r="A329" s="2">
        <f t="shared" si="59"/>
        <v>124</v>
      </c>
      <c r="B329" s="21"/>
      <c r="C329" s="21"/>
      <c r="D329" s="22"/>
      <c r="E329" s="8"/>
      <c r="F329" s="3"/>
      <c r="G329">
        <f t="shared" si="57"/>
        <v>0</v>
      </c>
      <c r="H329" s="3">
        <f t="shared" si="58"/>
        <v>0</v>
      </c>
      <c r="I329" s="21"/>
    </row>
    <row r="330" spans="1:9" ht="12.75">
      <c r="A330" s="2">
        <f t="shared" si="59"/>
        <v>125</v>
      </c>
      <c r="B330" s="21"/>
      <c r="C330" s="21"/>
      <c r="D330" s="22"/>
      <c r="E330" s="8"/>
      <c r="F330" s="3"/>
      <c r="G330">
        <f t="shared" si="57"/>
        <v>0</v>
      </c>
      <c r="H330" s="3">
        <f t="shared" si="58"/>
        <v>0</v>
      </c>
      <c r="I330" s="21"/>
    </row>
    <row r="331" spans="1:9" ht="12.75">
      <c r="A331" s="2">
        <f t="shared" si="59"/>
        <v>126</v>
      </c>
      <c r="B331" s="21"/>
      <c r="C331" s="21"/>
      <c r="D331" s="22"/>
      <c r="E331" s="8"/>
      <c r="F331" s="3"/>
      <c r="G331">
        <f t="shared" si="57"/>
        <v>0</v>
      </c>
      <c r="H331" s="3">
        <f t="shared" si="58"/>
        <v>0</v>
      </c>
      <c r="I331" s="21"/>
    </row>
    <row r="332" spans="1:9" ht="12.75">
      <c r="A332" s="2">
        <f t="shared" si="59"/>
        <v>127</v>
      </c>
      <c r="B332" s="21"/>
      <c r="C332" s="21"/>
      <c r="D332" s="22"/>
      <c r="E332" s="8"/>
      <c r="F332" s="3"/>
      <c r="G332">
        <f t="shared" si="57"/>
        <v>0</v>
      </c>
      <c r="H332" s="3">
        <f t="shared" si="58"/>
        <v>0</v>
      </c>
      <c r="I332" s="21"/>
    </row>
    <row r="333" spans="1:9" ht="12.75">
      <c r="A333" s="2">
        <f t="shared" si="59"/>
        <v>128</v>
      </c>
      <c r="B333" s="21"/>
      <c r="C333" s="21"/>
      <c r="D333" s="22"/>
      <c r="E333" s="8"/>
      <c r="F333" s="3"/>
      <c r="G333">
        <f t="shared" si="57"/>
        <v>0</v>
      </c>
      <c r="H333" s="3">
        <f t="shared" si="58"/>
        <v>0</v>
      </c>
      <c r="I333" s="21"/>
    </row>
    <row r="334" spans="4:8" ht="12.75">
      <c r="D334" t="s">
        <v>7</v>
      </c>
      <c r="F334">
        <f>SUM(F318:F333)</f>
        <v>0</v>
      </c>
      <c r="G334">
        <f>SUM(G318:G333)</f>
        <v>0</v>
      </c>
      <c r="H334">
        <f>SUM(H318:H333)</f>
        <v>0</v>
      </c>
    </row>
    <row r="337" spans="1:3" ht="12.75">
      <c r="A337" s="11" t="s">
        <v>15</v>
      </c>
      <c r="B337" s="11"/>
      <c r="C337" s="11"/>
    </row>
    <row r="338" spans="1:9" ht="12.75">
      <c r="A338" s="7" t="s">
        <v>2</v>
      </c>
      <c r="B338" s="7" t="s">
        <v>64</v>
      </c>
      <c r="C338" s="23" t="s">
        <v>66</v>
      </c>
      <c r="D338" s="7" t="s">
        <v>21</v>
      </c>
      <c r="E338" s="7" t="s">
        <v>3</v>
      </c>
      <c r="F338" s="9" t="s">
        <v>5</v>
      </c>
      <c r="G338" s="20" t="s">
        <v>56</v>
      </c>
      <c r="H338" s="9" t="s">
        <v>53</v>
      </c>
      <c r="I338" s="7" t="s">
        <v>6</v>
      </c>
    </row>
    <row r="339" spans="1:9" ht="12.75">
      <c r="A339" s="2">
        <f>1+A333</f>
        <v>129</v>
      </c>
      <c r="B339" s="21"/>
      <c r="C339" s="21"/>
      <c r="D339" s="22"/>
      <c r="E339" s="8"/>
      <c r="F339" s="3"/>
      <c r="G339">
        <f>F339-H339</f>
        <v>0</v>
      </c>
      <c r="H339" s="3">
        <f>ROUND(F339/1.16*0.16-0.001,2)</f>
        <v>0</v>
      </c>
      <c r="I339" s="21"/>
    </row>
    <row r="340" spans="1:9" ht="12.75">
      <c r="A340" s="2">
        <f>1+A339</f>
        <v>130</v>
      </c>
      <c r="B340" s="21"/>
      <c r="C340" s="21"/>
      <c r="D340" s="22"/>
      <c r="E340" s="8"/>
      <c r="F340" s="3"/>
      <c r="G340">
        <f aca="true" t="shared" si="60" ref="G340:G354">F340-H340</f>
        <v>0</v>
      </c>
      <c r="H340" s="3">
        <f aca="true" t="shared" si="61" ref="H340:H354">ROUND(F340/1.16*0.16-0.001,2)</f>
        <v>0</v>
      </c>
      <c r="I340" s="21"/>
    </row>
    <row r="341" spans="1:9" ht="12.75">
      <c r="A341" s="2">
        <f aca="true" t="shared" si="62" ref="A341:A354">1+A340</f>
        <v>131</v>
      </c>
      <c r="B341" s="21"/>
      <c r="C341" s="21"/>
      <c r="D341" s="22"/>
      <c r="E341" s="8"/>
      <c r="F341" s="3"/>
      <c r="G341">
        <f t="shared" si="60"/>
        <v>0</v>
      </c>
      <c r="H341" s="3">
        <f t="shared" si="61"/>
        <v>0</v>
      </c>
      <c r="I341" s="21"/>
    </row>
    <row r="342" spans="1:9" ht="12.75">
      <c r="A342" s="2">
        <f t="shared" si="62"/>
        <v>132</v>
      </c>
      <c r="B342" s="21"/>
      <c r="C342" s="21"/>
      <c r="D342" s="22"/>
      <c r="E342" s="8"/>
      <c r="F342" s="3"/>
      <c r="G342">
        <f t="shared" si="60"/>
        <v>0</v>
      </c>
      <c r="H342" s="3">
        <f t="shared" si="61"/>
        <v>0</v>
      </c>
      <c r="I342" s="21"/>
    </row>
    <row r="343" spans="1:9" ht="12.75">
      <c r="A343" s="2">
        <f t="shared" si="62"/>
        <v>133</v>
      </c>
      <c r="B343" s="21"/>
      <c r="C343" s="21"/>
      <c r="D343" s="22"/>
      <c r="E343" s="8"/>
      <c r="F343" s="3"/>
      <c r="G343">
        <f t="shared" si="60"/>
        <v>0</v>
      </c>
      <c r="H343" s="3">
        <f t="shared" si="61"/>
        <v>0</v>
      </c>
      <c r="I343" s="21"/>
    </row>
    <row r="344" spans="1:9" ht="12.75">
      <c r="A344" s="2">
        <f t="shared" si="62"/>
        <v>134</v>
      </c>
      <c r="B344" s="21"/>
      <c r="C344" s="21"/>
      <c r="D344" s="22"/>
      <c r="E344" s="8"/>
      <c r="F344" s="3"/>
      <c r="G344">
        <f t="shared" si="60"/>
        <v>0</v>
      </c>
      <c r="H344" s="3">
        <f t="shared" si="61"/>
        <v>0</v>
      </c>
      <c r="I344" s="21"/>
    </row>
    <row r="345" spans="1:9" ht="12.75">
      <c r="A345" s="2">
        <f t="shared" si="62"/>
        <v>135</v>
      </c>
      <c r="B345" s="21"/>
      <c r="C345" s="21"/>
      <c r="D345" s="22"/>
      <c r="E345" s="8"/>
      <c r="F345" s="3"/>
      <c r="G345">
        <f t="shared" si="60"/>
        <v>0</v>
      </c>
      <c r="H345" s="3">
        <f t="shared" si="61"/>
        <v>0</v>
      </c>
      <c r="I345" s="21"/>
    </row>
    <row r="346" spans="1:9" ht="12.75">
      <c r="A346" s="2">
        <f t="shared" si="62"/>
        <v>136</v>
      </c>
      <c r="B346" s="21"/>
      <c r="C346" s="21"/>
      <c r="D346" s="22"/>
      <c r="E346" s="8"/>
      <c r="F346" s="3"/>
      <c r="G346">
        <f t="shared" si="60"/>
        <v>0</v>
      </c>
      <c r="H346" s="3">
        <f t="shared" si="61"/>
        <v>0</v>
      </c>
      <c r="I346" s="21"/>
    </row>
    <row r="347" spans="1:9" ht="12.75">
      <c r="A347" s="2">
        <f t="shared" si="62"/>
        <v>137</v>
      </c>
      <c r="B347" s="21"/>
      <c r="C347" s="21"/>
      <c r="D347" s="22"/>
      <c r="E347" s="8"/>
      <c r="F347" s="3"/>
      <c r="G347">
        <f t="shared" si="60"/>
        <v>0</v>
      </c>
      <c r="H347" s="3">
        <f t="shared" si="61"/>
        <v>0</v>
      </c>
      <c r="I347" s="21"/>
    </row>
    <row r="348" spans="1:9" ht="12.75">
      <c r="A348" s="2">
        <f t="shared" si="62"/>
        <v>138</v>
      </c>
      <c r="B348" s="21"/>
      <c r="C348" s="21"/>
      <c r="D348" s="22"/>
      <c r="E348" s="8"/>
      <c r="F348" s="3"/>
      <c r="G348">
        <f t="shared" si="60"/>
        <v>0</v>
      </c>
      <c r="H348" s="3">
        <f t="shared" si="61"/>
        <v>0</v>
      </c>
      <c r="I348" s="21"/>
    </row>
    <row r="349" spans="1:9" ht="12.75">
      <c r="A349" s="2">
        <f t="shared" si="62"/>
        <v>139</v>
      </c>
      <c r="B349" s="21"/>
      <c r="C349" s="21"/>
      <c r="D349" s="22"/>
      <c r="E349" s="8"/>
      <c r="F349" s="3"/>
      <c r="G349">
        <f t="shared" si="60"/>
        <v>0</v>
      </c>
      <c r="H349" s="3">
        <f t="shared" si="61"/>
        <v>0</v>
      </c>
      <c r="I349" s="21"/>
    </row>
    <row r="350" spans="1:9" ht="12.75">
      <c r="A350" s="2">
        <f t="shared" si="62"/>
        <v>140</v>
      </c>
      <c r="B350" s="21"/>
      <c r="C350" s="21"/>
      <c r="D350" s="22"/>
      <c r="E350" s="8"/>
      <c r="F350" s="3"/>
      <c r="G350">
        <f t="shared" si="60"/>
        <v>0</v>
      </c>
      <c r="H350" s="3">
        <f t="shared" si="61"/>
        <v>0</v>
      </c>
      <c r="I350" s="21"/>
    </row>
    <row r="351" spans="1:9" ht="12.75">
      <c r="A351" s="2">
        <f t="shared" si="62"/>
        <v>141</v>
      </c>
      <c r="B351" s="21"/>
      <c r="C351" s="21"/>
      <c r="D351" s="22"/>
      <c r="E351" s="8"/>
      <c r="F351" s="3"/>
      <c r="G351">
        <f t="shared" si="60"/>
        <v>0</v>
      </c>
      <c r="H351" s="3">
        <f t="shared" si="61"/>
        <v>0</v>
      </c>
      <c r="I351" s="21"/>
    </row>
    <row r="352" spans="1:9" ht="12.75">
      <c r="A352" s="2">
        <f t="shared" si="62"/>
        <v>142</v>
      </c>
      <c r="B352" s="21"/>
      <c r="C352" s="21"/>
      <c r="D352" s="22"/>
      <c r="E352" s="8"/>
      <c r="F352" s="3"/>
      <c r="G352">
        <f t="shared" si="60"/>
        <v>0</v>
      </c>
      <c r="H352" s="3">
        <f t="shared" si="61"/>
        <v>0</v>
      </c>
      <c r="I352" s="21"/>
    </row>
    <row r="353" spans="1:9" ht="12.75">
      <c r="A353" s="2">
        <f t="shared" si="62"/>
        <v>143</v>
      </c>
      <c r="B353" s="21"/>
      <c r="C353" s="21"/>
      <c r="D353" s="22"/>
      <c r="E353" s="8"/>
      <c r="F353" s="3"/>
      <c r="G353">
        <f t="shared" si="60"/>
        <v>0</v>
      </c>
      <c r="H353" s="3">
        <f t="shared" si="61"/>
        <v>0</v>
      </c>
      <c r="I353" s="21"/>
    </row>
    <row r="354" spans="1:9" ht="12.75">
      <c r="A354" s="2">
        <f t="shared" si="62"/>
        <v>144</v>
      </c>
      <c r="B354" s="21"/>
      <c r="C354" s="21"/>
      <c r="D354" s="22"/>
      <c r="E354" s="8"/>
      <c r="F354" s="3"/>
      <c r="G354">
        <f t="shared" si="60"/>
        <v>0</v>
      </c>
      <c r="H354" s="3">
        <f t="shared" si="61"/>
        <v>0</v>
      </c>
      <c r="I354" s="21"/>
    </row>
    <row r="355" spans="4:8" ht="12.75">
      <c r="D355" t="s">
        <v>7</v>
      </c>
      <c r="F355">
        <f>SUM(F339:F354)</f>
        <v>0</v>
      </c>
      <c r="G355">
        <f>SUM(G339:G354)</f>
        <v>0</v>
      </c>
      <c r="H355">
        <f>SUM(H339:H354)</f>
        <v>0</v>
      </c>
    </row>
    <row r="358" spans="1:3" ht="12.75">
      <c r="A358" s="11" t="s">
        <v>16</v>
      </c>
      <c r="B358" s="11"/>
      <c r="C358" s="11"/>
    </row>
    <row r="359" spans="1:9" ht="12.75">
      <c r="A359" s="7" t="s">
        <v>2</v>
      </c>
      <c r="B359" s="7" t="s">
        <v>64</v>
      </c>
      <c r="C359" s="23" t="s">
        <v>66</v>
      </c>
      <c r="D359" s="7" t="s">
        <v>21</v>
      </c>
      <c r="E359" s="7" t="s">
        <v>3</v>
      </c>
      <c r="F359" s="9" t="s">
        <v>5</v>
      </c>
      <c r="G359" s="20" t="s">
        <v>56</v>
      </c>
      <c r="H359" s="9" t="s">
        <v>53</v>
      </c>
      <c r="I359" s="7" t="s">
        <v>6</v>
      </c>
    </row>
    <row r="360" spans="1:9" ht="12.75">
      <c r="A360" s="2">
        <f>1+A354</f>
        <v>145</v>
      </c>
      <c r="B360" s="21"/>
      <c r="C360" s="21"/>
      <c r="D360" s="22"/>
      <c r="E360" s="8"/>
      <c r="F360" s="3"/>
      <c r="G360">
        <f>F360-H360</f>
        <v>0</v>
      </c>
      <c r="H360" s="3">
        <f>ROUND(F360/1.16*0.16-0.001,2)</f>
        <v>0</v>
      </c>
      <c r="I360" s="21"/>
    </row>
    <row r="361" spans="1:9" ht="12.75">
      <c r="A361" s="2">
        <f>1+A360</f>
        <v>146</v>
      </c>
      <c r="B361" s="21"/>
      <c r="C361" s="21"/>
      <c r="D361" s="22"/>
      <c r="E361" s="8"/>
      <c r="F361" s="3"/>
      <c r="G361">
        <f aca="true" t="shared" si="63" ref="G361:G375">F361-H361</f>
        <v>0</v>
      </c>
      <c r="H361" s="3">
        <f aca="true" t="shared" si="64" ref="H361:H375">ROUND(F361/1.16*0.16-0.001,2)</f>
        <v>0</v>
      </c>
      <c r="I361" s="21"/>
    </row>
    <row r="362" spans="1:9" ht="12.75">
      <c r="A362" s="2">
        <f aca="true" t="shared" si="65" ref="A362:A375">1+A361</f>
        <v>147</v>
      </c>
      <c r="B362" s="21"/>
      <c r="C362" s="21"/>
      <c r="D362" s="22"/>
      <c r="E362" s="8"/>
      <c r="F362" s="3"/>
      <c r="G362">
        <f t="shared" si="63"/>
        <v>0</v>
      </c>
      <c r="H362" s="3">
        <f t="shared" si="64"/>
        <v>0</v>
      </c>
      <c r="I362" s="21"/>
    </row>
    <row r="363" spans="1:9" ht="12.75">
      <c r="A363" s="2">
        <f t="shared" si="65"/>
        <v>148</v>
      </c>
      <c r="B363" s="21"/>
      <c r="C363" s="21"/>
      <c r="D363" s="22"/>
      <c r="E363" s="8"/>
      <c r="F363" s="3"/>
      <c r="G363">
        <f t="shared" si="63"/>
        <v>0</v>
      </c>
      <c r="H363" s="3">
        <f t="shared" si="64"/>
        <v>0</v>
      </c>
      <c r="I363" s="21"/>
    </row>
    <row r="364" spans="1:9" ht="12.75">
      <c r="A364" s="2">
        <f t="shared" si="65"/>
        <v>149</v>
      </c>
      <c r="B364" s="21"/>
      <c r="C364" s="21"/>
      <c r="D364" s="22"/>
      <c r="E364" s="8"/>
      <c r="F364" s="3"/>
      <c r="G364">
        <f t="shared" si="63"/>
        <v>0</v>
      </c>
      <c r="H364" s="3">
        <f t="shared" si="64"/>
        <v>0</v>
      </c>
      <c r="I364" s="21"/>
    </row>
    <row r="365" spans="1:9" ht="12.75">
      <c r="A365" s="2">
        <f t="shared" si="65"/>
        <v>150</v>
      </c>
      <c r="B365" s="21"/>
      <c r="C365" s="21"/>
      <c r="D365" s="22"/>
      <c r="E365" s="8"/>
      <c r="F365" s="3"/>
      <c r="G365">
        <f t="shared" si="63"/>
        <v>0</v>
      </c>
      <c r="H365" s="3">
        <f t="shared" si="64"/>
        <v>0</v>
      </c>
      <c r="I365" s="21"/>
    </row>
    <row r="366" spans="1:9" ht="12.75">
      <c r="A366" s="2">
        <f t="shared" si="65"/>
        <v>151</v>
      </c>
      <c r="B366" s="21"/>
      <c r="C366" s="21"/>
      <c r="D366" s="22"/>
      <c r="E366" s="8"/>
      <c r="F366" s="3"/>
      <c r="G366">
        <f t="shared" si="63"/>
        <v>0</v>
      </c>
      <c r="H366" s="3">
        <f t="shared" si="64"/>
        <v>0</v>
      </c>
      <c r="I366" s="21"/>
    </row>
    <row r="367" spans="1:9" ht="12.75">
      <c r="A367" s="2">
        <f t="shared" si="65"/>
        <v>152</v>
      </c>
      <c r="B367" s="21"/>
      <c r="C367" s="21"/>
      <c r="D367" s="22"/>
      <c r="E367" s="8"/>
      <c r="F367" s="3"/>
      <c r="G367">
        <f t="shared" si="63"/>
        <v>0</v>
      </c>
      <c r="H367" s="3">
        <f t="shared" si="64"/>
        <v>0</v>
      </c>
      <c r="I367" s="21"/>
    </row>
    <row r="368" spans="1:9" ht="12.75">
      <c r="A368" s="2">
        <f t="shared" si="65"/>
        <v>153</v>
      </c>
      <c r="B368" s="21"/>
      <c r="C368" s="21"/>
      <c r="D368" s="22"/>
      <c r="E368" s="8"/>
      <c r="F368" s="3"/>
      <c r="G368">
        <f t="shared" si="63"/>
        <v>0</v>
      </c>
      <c r="H368" s="3">
        <f t="shared" si="64"/>
        <v>0</v>
      </c>
      <c r="I368" s="21"/>
    </row>
    <row r="369" spans="1:9" ht="12.75">
      <c r="A369" s="2">
        <f t="shared" si="65"/>
        <v>154</v>
      </c>
      <c r="B369" s="21"/>
      <c r="C369" s="21"/>
      <c r="D369" s="22"/>
      <c r="E369" s="8"/>
      <c r="F369" s="3"/>
      <c r="G369">
        <f t="shared" si="63"/>
        <v>0</v>
      </c>
      <c r="H369" s="3">
        <f t="shared" si="64"/>
        <v>0</v>
      </c>
      <c r="I369" s="21"/>
    </row>
    <row r="370" spans="1:9" ht="12.75">
      <c r="A370" s="2">
        <f t="shared" si="65"/>
        <v>155</v>
      </c>
      <c r="B370" s="21"/>
      <c r="C370" s="21"/>
      <c r="D370" s="22"/>
      <c r="E370" s="8"/>
      <c r="F370" s="3"/>
      <c r="G370">
        <f t="shared" si="63"/>
        <v>0</v>
      </c>
      <c r="H370" s="3">
        <f t="shared" si="64"/>
        <v>0</v>
      </c>
      <c r="I370" s="21"/>
    </row>
    <row r="371" spans="1:9" ht="12.75">
      <c r="A371" s="2">
        <f t="shared" si="65"/>
        <v>156</v>
      </c>
      <c r="B371" s="21"/>
      <c r="C371" s="21"/>
      <c r="D371" s="22"/>
      <c r="E371" s="8"/>
      <c r="F371" s="3"/>
      <c r="G371">
        <f t="shared" si="63"/>
        <v>0</v>
      </c>
      <c r="H371" s="3">
        <f t="shared" si="64"/>
        <v>0</v>
      </c>
      <c r="I371" s="21"/>
    </row>
    <row r="372" spans="1:9" ht="12.75">
      <c r="A372" s="2">
        <f t="shared" si="65"/>
        <v>157</v>
      </c>
      <c r="B372" s="21"/>
      <c r="C372" s="21"/>
      <c r="D372" s="22"/>
      <c r="E372" s="8"/>
      <c r="F372" s="3"/>
      <c r="G372">
        <f t="shared" si="63"/>
        <v>0</v>
      </c>
      <c r="H372" s="3">
        <f t="shared" si="64"/>
        <v>0</v>
      </c>
      <c r="I372" s="21"/>
    </row>
    <row r="373" spans="1:9" ht="12.75">
      <c r="A373" s="2">
        <f t="shared" si="65"/>
        <v>158</v>
      </c>
      <c r="B373" s="21"/>
      <c r="C373" s="21"/>
      <c r="D373" s="22"/>
      <c r="E373" s="8"/>
      <c r="F373" s="3"/>
      <c r="G373">
        <f t="shared" si="63"/>
        <v>0</v>
      </c>
      <c r="H373" s="3">
        <f t="shared" si="64"/>
        <v>0</v>
      </c>
      <c r="I373" s="21"/>
    </row>
    <row r="374" spans="1:9" ht="12.75">
      <c r="A374" s="2">
        <f t="shared" si="65"/>
        <v>159</v>
      </c>
      <c r="B374" s="21"/>
      <c r="C374" s="21"/>
      <c r="D374" s="22"/>
      <c r="E374" s="8"/>
      <c r="F374" s="3"/>
      <c r="G374">
        <f t="shared" si="63"/>
        <v>0</v>
      </c>
      <c r="H374" s="3">
        <f t="shared" si="64"/>
        <v>0</v>
      </c>
      <c r="I374" s="21"/>
    </row>
    <row r="375" spans="1:9" ht="12.75">
      <c r="A375" s="2">
        <f t="shared" si="65"/>
        <v>160</v>
      </c>
      <c r="B375" s="21"/>
      <c r="C375" s="21"/>
      <c r="D375" s="22"/>
      <c r="E375" s="8"/>
      <c r="F375" s="3"/>
      <c r="G375">
        <f t="shared" si="63"/>
        <v>0</v>
      </c>
      <c r="H375" s="3">
        <f t="shared" si="64"/>
        <v>0</v>
      </c>
      <c r="I375" s="21"/>
    </row>
    <row r="376" spans="4:8" ht="12.75">
      <c r="D376" t="s">
        <v>7</v>
      </c>
      <c r="F376">
        <f>SUM(F360:F375)</f>
        <v>0</v>
      </c>
      <c r="G376">
        <f>SUM(G360:G375)</f>
        <v>0</v>
      </c>
      <c r="H376">
        <f>SUM(H360:H375)</f>
        <v>0</v>
      </c>
    </row>
    <row r="379" spans="1:3" ht="12.75">
      <c r="A379" s="11" t="s">
        <v>17</v>
      </c>
      <c r="B379" s="11"/>
      <c r="C379" s="11"/>
    </row>
    <row r="380" spans="1:9" ht="12.75">
      <c r="A380" s="7" t="s">
        <v>2</v>
      </c>
      <c r="B380" s="7" t="s">
        <v>64</v>
      </c>
      <c r="C380" s="23" t="s">
        <v>66</v>
      </c>
      <c r="D380" s="7" t="s">
        <v>21</v>
      </c>
      <c r="E380" s="7" t="s">
        <v>3</v>
      </c>
      <c r="F380" s="9" t="s">
        <v>5</v>
      </c>
      <c r="G380" s="20" t="s">
        <v>56</v>
      </c>
      <c r="H380" s="9" t="s">
        <v>53</v>
      </c>
      <c r="I380" s="7" t="s">
        <v>6</v>
      </c>
    </row>
    <row r="381" spans="1:9" ht="12.75">
      <c r="A381" s="2">
        <f>1+A375</f>
        <v>161</v>
      </c>
      <c r="B381" s="21"/>
      <c r="C381" s="21"/>
      <c r="D381" s="22"/>
      <c r="E381" s="8"/>
      <c r="F381" s="3"/>
      <c r="G381">
        <f>F381-H381</f>
        <v>0</v>
      </c>
      <c r="H381" s="3">
        <f>ROUND(F381/1.16*0.16-0.001,2)</f>
        <v>0</v>
      </c>
      <c r="I381" s="21"/>
    </row>
    <row r="382" spans="1:9" ht="12.75">
      <c r="A382" s="2">
        <f>1+A381</f>
        <v>162</v>
      </c>
      <c r="B382" s="21"/>
      <c r="C382" s="21"/>
      <c r="D382" s="22"/>
      <c r="E382" s="8"/>
      <c r="F382" s="3"/>
      <c r="G382">
        <f aca="true" t="shared" si="66" ref="G382:G396">F382-H382</f>
        <v>0</v>
      </c>
      <c r="H382" s="3">
        <f aca="true" t="shared" si="67" ref="H382:H396">ROUND(F382/1.16*0.16-0.001,2)</f>
        <v>0</v>
      </c>
      <c r="I382" s="21"/>
    </row>
    <row r="383" spans="1:9" ht="12.75">
      <c r="A383" s="2">
        <f aca="true" t="shared" si="68" ref="A383:A396">1+A382</f>
        <v>163</v>
      </c>
      <c r="B383" s="21"/>
      <c r="C383" s="21"/>
      <c r="D383" s="22"/>
      <c r="E383" s="8"/>
      <c r="F383" s="3"/>
      <c r="G383">
        <f t="shared" si="66"/>
        <v>0</v>
      </c>
      <c r="H383" s="3">
        <f t="shared" si="67"/>
        <v>0</v>
      </c>
      <c r="I383" s="21"/>
    </row>
    <row r="384" spans="1:9" ht="12.75">
      <c r="A384" s="2">
        <f t="shared" si="68"/>
        <v>164</v>
      </c>
      <c r="B384" s="21"/>
      <c r="C384" s="21"/>
      <c r="D384" s="22"/>
      <c r="E384" s="8"/>
      <c r="F384" s="3"/>
      <c r="G384">
        <f t="shared" si="66"/>
        <v>0</v>
      </c>
      <c r="H384" s="3">
        <f t="shared" si="67"/>
        <v>0</v>
      </c>
      <c r="I384" s="21"/>
    </row>
    <row r="385" spans="1:9" ht="12.75">
      <c r="A385" s="2">
        <f t="shared" si="68"/>
        <v>165</v>
      </c>
      <c r="B385" s="21"/>
      <c r="C385" s="21"/>
      <c r="D385" s="22"/>
      <c r="E385" s="8"/>
      <c r="F385" s="3"/>
      <c r="G385">
        <f t="shared" si="66"/>
        <v>0</v>
      </c>
      <c r="H385" s="3">
        <f t="shared" si="67"/>
        <v>0</v>
      </c>
      <c r="I385" s="21"/>
    </row>
    <row r="386" spans="1:9" ht="12.75">
      <c r="A386" s="2">
        <f t="shared" si="68"/>
        <v>166</v>
      </c>
      <c r="B386" s="21"/>
      <c r="C386" s="21"/>
      <c r="D386" s="22"/>
      <c r="E386" s="8"/>
      <c r="F386" s="3"/>
      <c r="G386">
        <f t="shared" si="66"/>
        <v>0</v>
      </c>
      <c r="H386" s="3">
        <f t="shared" si="67"/>
        <v>0</v>
      </c>
      <c r="I386" s="21"/>
    </row>
    <row r="387" spans="1:9" ht="12.75">
      <c r="A387" s="2">
        <f t="shared" si="68"/>
        <v>167</v>
      </c>
      <c r="B387" s="21"/>
      <c r="C387" s="21"/>
      <c r="D387" s="22"/>
      <c r="E387" s="8"/>
      <c r="F387" s="3"/>
      <c r="G387">
        <f t="shared" si="66"/>
        <v>0</v>
      </c>
      <c r="H387" s="3">
        <f t="shared" si="67"/>
        <v>0</v>
      </c>
      <c r="I387" s="21"/>
    </row>
    <row r="388" spans="1:9" ht="12.75">
      <c r="A388" s="2">
        <f t="shared" si="68"/>
        <v>168</v>
      </c>
      <c r="B388" s="21"/>
      <c r="C388" s="21"/>
      <c r="D388" s="22"/>
      <c r="E388" s="8"/>
      <c r="F388" s="3"/>
      <c r="G388">
        <f t="shared" si="66"/>
        <v>0</v>
      </c>
      <c r="H388" s="3">
        <f t="shared" si="67"/>
        <v>0</v>
      </c>
      <c r="I388" s="21"/>
    </row>
    <row r="389" spans="1:9" ht="12.75">
      <c r="A389" s="2">
        <f t="shared" si="68"/>
        <v>169</v>
      </c>
      <c r="B389" s="21"/>
      <c r="C389" s="21"/>
      <c r="D389" s="22"/>
      <c r="E389" s="8"/>
      <c r="F389" s="3"/>
      <c r="G389">
        <f t="shared" si="66"/>
        <v>0</v>
      </c>
      <c r="H389" s="3">
        <f t="shared" si="67"/>
        <v>0</v>
      </c>
      <c r="I389" s="21"/>
    </row>
    <row r="390" spans="1:9" ht="12.75">
      <c r="A390" s="2">
        <f t="shared" si="68"/>
        <v>170</v>
      </c>
      <c r="B390" s="21"/>
      <c r="C390" s="21"/>
      <c r="D390" s="22"/>
      <c r="E390" s="8"/>
      <c r="F390" s="3"/>
      <c r="G390">
        <f t="shared" si="66"/>
        <v>0</v>
      </c>
      <c r="H390" s="3">
        <f t="shared" si="67"/>
        <v>0</v>
      </c>
      <c r="I390" s="21"/>
    </row>
    <row r="391" spans="1:9" ht="12.75">
      <c r="A391" s="2">
        <f t="shared" si="68"/>
        <v>171</v>
      </c>
      <c r="B391" s="21"/>
      <c r="C391" s="21"/>
      <c r="D391" s="22"/>
      <c r="E391" s="8"/>
      <c r="F391" s="3"/>
      <c r="G391">
        <f t="shared" si="66"/>
        <v>0</v>
      </c>
      <c r="H391" s="3">
        <f t="shared" si="67"/>
        <v>0</v>
      </c>
      <c r="I391" s="21"/>
    </row>
    <row r="392" spans="1:9" ht="12.75">
      <c r="A392" s="2">
        <f t="shared" si="68"/>
        <v>172</v>
      </c>
      <c r="B392" s="21"/>
      <c r="C392" s="21"/>
      <c r="D392" s="22"/>
      <c r="E392" s="8"/>
      <c r="F392" s="3"/>
      <c r="G392">
        <f t="shared" si="66"/>
        <v>0</v>
      </c>
      <c r="H392" s="3">
        <f t="shared" si="67"/>
        <v>0</v>
      </c>
      <c r="I392" s="21"/>
    </row>
    <row r="393" spans="1:9" ht="12.75">
      <c r="A393" s="2">
        <f t="shared" si="68"/>
        <v>173</v>
      </c>
      <c r="B393" s="21"/>
      <c r="C393" s="21"/>
      <c r="D393" s="22"/>
      <c r="E393" s="8"/>
      <c r="F393" s="3"/>
      <c r="G393">
        <f t="shared" si="66"/>
        <v>0</v>
      </c>
      <c r="H393" s="3">
        <f t="shared" si="67"/>
        <v>0</v>
      </c>
      <c r="I393" s="21"/>
    </row>
    <row r="394" spans="1:9" ht="12.75">
      <c r="A394" s="2">
        <f t="shared" si="68"/>
        <v>174</v>
      </c>
      <c r="B394" s="21"/>
      <c r="C394" s="21"/>
      <c r="D394" s="22"/>
      <c r="E394" s="8"/>
      <c r="F394" s="3"/>
      <c r="G394">
        <f t="shared" si="66"/>
        <v>0</v>
      </c>
      <c r="H394" s="3">
        <f t="shared" si="67"/>
        <v>0</v>
      </c>
      <c r="I394" s="21"/>
    </row>
    <row r="395" spans="1:9" ht="12.75">
      <c r="A395" s="2">
        <f t="shared" si="68"/>
        <v>175</v>
      </c>
      <c r="B395" s="21"/>
      <c r="C395" s="21"/>
      <c r="D395" s="22"/>
      <c r="E395" s="8"/>
      <c r="F395" s="3"/>
      <c r="G395">
        <f t="shared" si="66"/>
        <v>0</v>
      </c>
      <c r="H395" s="3">
        <f t="shared" si="67"/>
        <v>0</v>
      </c>
      <c r="I395" s="21"/>
    </row>
    <row r="396" spans="1:9" ht="12.75">
      <c r="A396" s="2">
        <f t="shared" si="68"/>
        <v>176</v>
      </c>
      <c r="B396" s="21"/>
      <c r="C396" s="21"/>
      <c r="D396" s="22"/>
      <c r="E396" s="8"/>
      <c r="F396" s="3"/>
      <c r="G396">
        <f t="shared" si="66"/>
        <v>0</v>
      </c>
      <c r="H396" s="3">
        <f t="shared" si="67"/>
        <v>0</v>
      </c>
      <c r="I396" s="21"/>
    </row>
    <row r="397" spans="4:8" ht="12.75">
      <c r="D397" t="s">
        <v>7</v>
      </c>
      <c r="F397">
        <f>SUM(F381:F396)</f>
        <v>0</v>
      </c>
      <c r="G397">
        <f>SUM(G381:G396)</f>
        <v>0</v>
      </c>
      <c r="H397">
        <f>SUM(H381:H396)</f>
        <v>0</v>
      </c>
    </row>
    <row r="400" spans="1:3" ht="12.75">
      <c r="A400" s="11" t="s">
        <v>22</v>
      </c>
      <c r="B400" s="11"/>
      <c r="C400" s="11"/>
    </row>
    <row r="401" spans="1:9" ht="12.75">
      <c r="A401" s="7" t="s">
        <v>2</v>
      </c>
      <c r="B401" s="7" t="s">
        <v>64</v>
      </c>
      <c r="C401" s="23" t="s">
        <v>66</v>
      </c>
      <c r="D401" s="7" t="s">
        <v>21</v>
      </c>
      <c r="E401" s="7" t="s">
        <v>3</v>
      </c>
      <c r="F401" s="9" t="s">
        <v>5</v>
      </c>
      <c r="G401" s="20" t="s">
        <v>56</v>
      </c>
      <c r="H401" s="9" t="s">
        <v>53</v>
      </c>
      <c r="I401" s="7" t="s">
        <v>6</v>
      </c>
    </row>
    <row r="402" spans="1:9" ht="12.75">
      <c r="A402" s="2">
        <f>1+A396</f>
        <v>177</v>
      </c>
      <c r="B402" s="21"/>
      <c r="C402" s="21"/>
      <c r="D402" s="22"/>
      <c r="E402" s="8"/>
      <c r="F402" s="3"/>
      <c r="G402">
        <f>F402-H402</f>
        <v>0</v>
      </c>
      <c r="H402" s="3">
        <f>ROUND(F402/1.16*0.16-0.001,2)</f>
        <v>0</v>
      </c>
      <c r="I402" s="21"/>
    </row>
    <row r="403" spans="1:9" ht="12.75">
      <c r="A403" s="2">
        <f>1+A402</f>
        <v>178</v>
      </c>
      <c r="B403" s="21"/>
      <c r="C403" s="21"/>
      <c r="D403" s="22"/>
      <c r="E403" s="8"/>
      <c r="F403" s="3"/>
      <c r="G403">
        <f aca="true" t="shared" si="69" ref="G403:G417">F403-H403</f>
        <v>0</v>
      </c>
      <c r="H403" s="3">
        <f aca="true" t="shared" si="70" ref="H403:H417">ROUND(F403/1.16*0.16-0.001,2)</f>
        <v>0</v>
      </c>
      <c r="I403" s="21"/>
    </row>
    <row r="404" spans="1:9" ht="12.75">
      <c r="A404" s="2">
        <f aca="true" t="shared" si="71" ref="A404:A417">1+A403</f>
        <v>179</v>
      </c>
      <c r="B404" s="21"/>
      <c r="C404" s="21"/>
      <c r="D404" s="22"/>
      <c r="E404" s="8"/>
      <c r="F404" s="3"/>
      <c r="G404">
        <f t="shared" si="69"/>
        <v>0</v>
      </c>
      <c r="H404" s="3">
        <f t="shared" si="70"/>
        <v>0</v>
      </c>
      <c r="I404" s="21"/>
    </row>
    <row r="405" spans="1:9" ht="12.75">
      <c r="A405" s="2">
        <f t="shared" si="71"/>
        <v>180</v>
      </c>
      <c r="B405" s="21"/>
      <c r="C405" s="21"/>
      <c r="D405" s="22"/>
      <c r="E405" s="8"/>
      <c r="F405" s="3"/>
      <c r="G405">
        <f t="shared" si="69"/>
        <v>0</v>
      </c>
      <c r="H405" s="3">
        <f t="shared" si="70"/>
        <v>0</v>
      </c>
      <c r="I405" s="21"/>
    </row>
    <row r="406" spans="1:9" ht="12.75">
      <c r="A406" s="2">
        <f t="shared" si="71"/>
        <v>181</v>
      </c>
      <c r="B406" s="21"/>
      <c r="C406" s="21"/>
      <c r="D406" s="22"/>
      <c r="E406" s="8"/>
      <c r="F406" s="3"/>
      <c r="G406">
        <f t="shared" si="69"/>
        <v>0</v>
      </c>
      <c r="H406" s="3">
        <f t="shared" si="70"/>
        <v>0</v>
      </c>
      <c r="I406" s="21"/>
    </row>
    <row r="407" spans="1:9" ht="12.75">
      <c r="A407" s="2">
        <f t="shared" si="71"/>
        <v>182</v>
      </c>
      <c r="B407" s="21"/>
      <c r="C407" s="21"/>
      <c r="D407" s="22"/>
      <c r="E407" s="8"/>
      <c r="F407" s="3"/>
      <c r="G407">
        <f t="shared" si="69"/>
        <v>0</v>
      </c>
      <c r="H407" s="3">
        <f t="shared" si="70"/>
        <v>0</v>
      </c>
      <c r="I407" s="21"/>
    </row>
    <row r="408" spans="1:9" ht="12.75">
      <c r="A408" s="2">
        <f t="shared" si="71"/>
        <v>183</v>
      </c>
      <c r="B408" s="21"/>
      <c r="C408" s="21"/>
      <c r="D408" s="22"/>
      <c r="E408" s="8"/>
      <c r="F408" s="3"/>
      <c r="G408">
        <f t="shared" si="69"/>
        <v>0</v>
      </c>
      <c r="H408" s="3">
        <f t="shared" si="70"/>
        <v>0</v>
      </c>
      <c r="I408" s="21"/>
    </row>
    <row r="409" spans="1:9" ht="12.75">
      <c r="A409" s="2">
        <f t="shared" si="71"/>
        <v>184</v>
      </c>
      <c r="B409" s="21"/>
      <c r="C409" s="21"/>
      <c r="D409" s="22"/>
      <c r="E409" s="8"/>
      <c r="F409" s="3"/>
      <c r="G409">
        <f t="shared" si="69"/>
        <v>0</v>
      </c>
      <c r="H409" s="3">
        <f t="shared" si="70"/>
        <v>0</v>
      </c>
      <c r="I409" s="21"/>
    </row>
    <row r="410" spans="1:9" ht="12.75">
      <c r="A410" s="2">
        <f t="shared" si="71"/>
        <v>185</v>
      </c>
      <c r="B410" s="21"/>
      <c r="C410" s="21"/>
      <c r="D410" s="22"/>
      <c r="E410" s="8"/>
      <c r="F410" s="3"/>
      <c r="G410">
        <f t="shared" si="69"/>
        <v>0</v>
      </c>
      <c r="H410" s="3">
        <f t="shared" si="70"/>
        <v>0</v>
      </c>
      <c r="I410" s="21"/>
    </row>
    <row r="411" spans="1:9" ht="12.75">
      <c r="A411" s="2">
        <f t="shared" si="71"/>
        <v>186</v>
      </c>
      <c r="B411" s="21"/>
      <c r="C411" s="21"/>
      <c r="D411" s="22"/>
      <c r="E411" s="8"/>
      <c r="F411" s="3"/>
      <c r="G411">
        <f t="shared" si="69"/>
        <v>0</v>
      </c>
      <c r="H411" s="3">
        <f t="shared" si="70"/>
        <v>0</v>
      </c>
      <c r="I411" s="21"/>
    </row>
    <row r="412" spans="1:9" ht="12.75">
      <c r="A412" s="2">
        <f t="shared" si="71"/>
        <v>187</v>
      </c>
      <c r="B412" s="21"/>
      <c r="C412" s="21"/>
      <c r="D412" s="22"/>
      <c r="E412" s="8"/>
      <c r="F412" s="3"/>
      <c r="G412">
        <f t="shared" si="69"/>
        <v>0</v>
      </c>
      <c r="H412" s="3">
        <f t="shared" si="70"/>
        <v>0</v>
      </c>
      <c r="I412" s="21"/>
    </row>
    <row r="413" spans="1:9" ht="12.75">
      <c r="A413" s="2">
        <f t="shared" si="71"/>
        <v>188</v>
      </c>
      <c r="B413" s="21"/>
      <c r="C413" s="21"/>
      <c r="D413" s="22"/>
      <c r="E413" s="8"/>
      <c r="F413" s="3"/>
      <c r="G413">
        <f t="shared" si="69"/>
        <v>0</v>
      </c>
      <c r="H413" s="3">
        <f t="shared" si="70"/>
        <v>0</v>
      </c>
      <c r="I413" s="21"/>
    </row>
    <row r="414" spans="1:9" ht="12.75">
      <c r="A414" s="2">
        <f t="shared" si="71"/>
        <v>189</v>
      </c>
      <c r="B414" s="21"/>
      <c r="C414" s="21"/>
      <c r="D414" s="22"/>
      <c r="E414" s="8"/>
      <c r="F414" s="3"/>
      <c r="G414">
        <f t="shared" si="69"/>
        <v>0</v>
      </c>
      <c r="H414" s="3">
        <f t="shared" si="70"/>
        <v>0</v>
      </c>
      <c r="I414" s="21"/>
    </row>
    <row r="415" spans="1:9" ht="12.75">
      <c r="A415" s="2">
        <f t="shared" si="71"/>
        <v>190</v>
      </c>
      <c r="B415" s="21"/>
      <c r="C415" s="21"/>
      <c r="D415" s="22"/>
      <c r="E415" s="8"/>
      <c r="F415" s="3"/>
      <c r="G415">
        <f t="shared" si="69"/>
        <v>0</v>
      </c>
      <c r="H415" s="3">
        <f t="shared" si="70"/>
        <v>0</v>
      </c>
      <c r="I415" s="21"/>
    </row>
    <row r="416" spans="1:9" ht="12.75">
      <c r="A416" s="2">
        <f t="shared" si="71"/>
        <v>191</v>
      </c>
      <c r="B416" s="21"/>
      <c r="C416" s="21"/>
      <c r="D416" s="22"/>
      <c r="E416" s="8"/>
      <c r="F416" s="3"/>
      <c r="G416">
        <f t="shared" si="69"/>
        <v>0</v>
      </c>
      <c r="H416" s="3">
        <f t="shared" si="70"/>
        <v>0</v>
      </c>
      <c r="I416" s="21"/>
    </row>
    <row r="417" spans="1:9" ht="12.75">
      <c r="A417" s="2">
        <f t="shared" si="71"/>
        <v>192</v>
      </c>
      <c r="B417" s="21"/>
      <c r="C417" s="21"/>
      <c r="D417" s="22"/>
      <c r="E417" s="8"/>
      <c r="F417" s="3"/>
      <c r="G417">
        <f t="shared" si="69"/>
        <v>0</v>
      </c>
      <c r="H417" s="3">
        <f t="shared" si="70"/>
        <v>0</v>
      </c>
      <c r="I417" s="21"/>
    </row>
    <row r="418" spans="4:8" ht="12.75">
      <c r="D418" t="s">
        <v>7</v>
      </c>
      <c r="F418">
        <f>SUM(F402:F417)</f>
        <v>0</v>
      </c>
      <c r="G418">
        <f>SUM(G402:G417)</f>
        <v>0</v>
      </c>
      <c r="H418">
        <f>SUM(H402:H417)</f>
        <v>0</v>
      </c>
    </row>
    <row r="419" ht="12.75">
      <c r="D419" s="1"/>
    </row>
    <row r="421" spans="4:8" ht="12.75">
      <c r="D421" s="18" t="s">
        <v>19</v>
      </c>
      <c r="F421" s="18">
        <f>F187+F208+F229+F250+F271+F292+F313+F334+F355+F376+F397+F418</f>
        <v>0</v>
      </c>
      <c r="G421" s="18">
        <f>G187+G208+G229+G250+G271+G292+G313+G334+G355+G376+G397+G418</f>
        <v>0</v>
      </c>
      <c r="H421" s="18">
        <f>H187+H208+H229+H250+H271+H292+H313+H334+H355+H376+H397+H418</f>
        <v>0</v>
      </c>
    </row>
    <row r="424" spans="4:6" ht="12.75">
      <c r="D424" s="13" t="s">
        <v>23</v>
      </c>
      <c r="E424" s="19" t="s">
        <v>52</v>
      </c>
      <c r="F424" s="19" t="s">
        <v>53</v>
      </c>
    </row>
    <row r="425" spans="4:6" ht="12.75">
      <c r="D425" s="14" t="s">
        <v>24</v>
      </c>
      <c r="E425" s="16">
        <f>E426</f>
        <v>0</v>
      </c>
      <c r="F425" s="16"/>
    </row>
    <row r="426" spans="4:7" ht="12.75">
      <c r="D426" s="1" t="s">
        <v>25</v>
      </c>
      <c r="E426" s="16">
        <f>ROUND(G18-0.004,0)</f>
        <v>0</v>
      </c>
      <c r="F426" s="16">
        <f>ROUND(H18-0.004,0)</f>
        <v>0</v>
      </c>
      <c r="G426" s="16"/>
    </row>
    <row r="427" spans="4:7" ht="12.75">
      <c r="D427" s="1" t="s">
        <v>57</v>
      </c>
      <c r="E427" s="16">
        <f>ROUND(G187-0.004,0)</f>
        <v>0</v>
      </c>
      <c r="F427" s="16">
        <f>ROUND(H187-0.005,0)</f>
        <v>0</v>
      </c>
      <c r="G427" s="16"/>
    </row>
    <row r="428" spans="4:7" ht="12.75">
      <c r="D428" s="10" t="s">
        <v>60</v>
      </c>
      <c r="E428" s="16">
        <f>E425-E427</f>
        <v>0</v>
      </c>
      <c r="F428" s="16"/>
      <c r="G428" s="16"/>
    </row>
    <row r="429" spans="4:7" ht="12.75">
      <c r="D429" s="1" t="s">
        <v>61</v>
      </c>
      <c r="E429" s="16"/>
      <c r="F429" s="16"/>
      <c r="G429" s="16"/>
    </row>
    <row r="430" spans="4:7" ht="12.75">
      <c r="D430" s="1" t="s">
        <v>26</v>
      </c>
      <c r="E430" s="16">
        <f>E425-E427-E429</f>
        <v>0</v>
      </c>
      <c r="F430" s="16">
        <f>F426-F427</f>
        <v>0</v>
      </c>
      <c r="G430" s="16"/>
    </row>
    <row r="431" spans="4:7" ht="12.75">
      <c r="D431" s="1" t="s">
        <v>27</v>
      </c>
      <c r="E431" s="16"/>
      <c r="F431" s="16"/>
      <c r="G431" s="16"/>
    </row>
    <row r="432" spans="4:7" ht="12.75">
      <c r="D432" s="10" t="s">
        <v>28</v>
      </c>
      <c r="E432" s="16">
        <v>0</v>
      </c>
      <c r="F432" s="16"/>
      <c r="G432" s="16"/>
    </row>
    <row r="433" spans="4:11" ht="12.75">
      <c r="D433" s="1" t="s">
        <v>58</v>
      </c>
      <c r="E433" s="16">
        <f>E431-E432</f>
        <v>0</v>
      </c>
      <c r="F433" s="16">
        <f>F430-F431</f>
        <v>0</v>
      </c>
      <c r="G433" s="16"/>
      <c r="J433">
        <f>IF(E433&lt;0,0,E433)</f>
        <v>0</v>
      </c>
      <c r="K433">
        <f>IF(F433&lt;0,0,F433)</f>
        <v>0</v>
      </c>
    </row>
    <row r="434" spans="5:7" ht="12.75">
      <c r="E434" s="16"/>
      <c r="F434" s="16"/>
      <c r="G434" s="16"/>
    </row>
    <row r="435" spans="5:7" ht="12.75">
      <c r="E435" s="16"/>
      <c r="F435" s="16"/>
      <c r="G435" s="16"/>
    </row>
    <row r="436" spans="4:7" ht="12.75">
      <c r="D436" s="13" t="s">
        <v>29</v>
      </c>
      <c r="E436" s="19" t="s">
        <v>52</v>
      </c>
      <c r="F436" s="19" t="s">
        <v>53</v>
      </c>
      <c r="G436" s="16"/>
    </row>
    <row r="437" spans="4:7" ht="12.75">
      <c r="D437" s="14" t="s">
        <v>24</v>
      </c>
      <c r="E437" s="16">
        <f>E425+E438</f>
        <v>0</v>
      </c>
      <c r="F437" s="16"/>
      <c r="G437" s="16"/>
    </row>
    <row r="438" spans="4:7" ht="12.75">
      <c r="D438" s="1" t="s">
        <v>25</v>
      </c>
      <c r="E438" s="16">
        <f>ROUND(G31-0.004,0)</f>
        <v>0</v>
      </c>
      <c r="F438" s="16">
        <f>ROUND(H31-0.004,0)</f>
        <v>0</v>
      </c>
      <c r="G438" s="16"/>
    </row>
    <row r="439" spans="4:7" ht="12.75">
      <c r="D439" s="1" t="s">
        <v>57</v>
      </c>
      <c r="E439" s="16">
        <f>ROUND(G208-0.004,0)+E427</f>
        <v>0</v>
      </c>
      <c r="F439" s="16">
        <f>ROUND(H208-0.005,0)</f>
        <v>0</v>
      </c>
      <c r="G439" s="16"/>
    </row>
    <row r="440" spans="4:7" ht="12.75">
      <c r="D440" s="10" t="s">
        <v>60</v>
      </c>
      <c r="E440" s="16">
        <f>E437-E439</f>
        <v>0</v>
      </c>
      <c r="F440" s="16"/>
      <c r="G440" s="16"/>
    </row>
    <row r="441" spans="4:7" ht="12.75">
      <c r="D441" s="1" t="s">
        <v>61</v>
      </c>
      <c r="E441" s="16"/>
      <c r="F441" s="16"/>
      <c r="G441" s="16"/>
    </row>
    <row r="442" spans="4:7" ht="12.75">
      <c r="D442" s="1" t="s">
        <v>26</v>
      </c>
      <c r="E442" s="16">
        <f>E437-E439-E441</f>
        <v>0</v>
      </c>
      <c r="F442" s="16">
        <f>F438-F439</f>
        <v>0</v>
      </c>
      <c r="G442" s="16"/>
    </row>
    <row r="443" spans="4:7" ht="12.75">
      <c r="D443" s="1" t="s">
        <v>27</v>
      </c>
      <c r="E443" s="16"/>
      <c r="F443" s="16">
        <f>IF(F433&lt;0,-F433,0)</f>
        <v>0</v>
      </c>
      <c r="G443" s="16"/>
    </row>
    <row r="444" spans="4:7" ht="12.75">
      <c r="D444" s="1" t="s">
        <v>30</v>
      </c>
      <c r="E444" s="16">
        <f>J433</f>
        <v>0</v>
      </c>
      <c r="F444" s="16"/>
      <c r="G444" s="16"/>
    </row>
    <row r="445" spans="4:11" ht="12.75">
      <c r="D445" s="1" t="s">
        <v>58</v>
      </c>
      <c r="E445" s="16">
        <f>E443-E444</f>
        <v>0</v>
      </c>
      <c r="F445" s="16">
        <f>F442-F443</f>
        <v>0</v>
      </c>
      <c r="G445" s="16"/>
      <c r="J445">
        <f>IF(E445&lt;0,0,E445)</f>
        <v>0</v>
      </c>
      <c r="K445">
        <f>IF(F445&lt;0,0,F445)</f>
        <v>0</v>
      </c>
    </row>
    <row r="446" spans="4:7" ht="12.75">
      <c r="D446" s="1"/>
      <c r="E446" s="16"/>
      <c r="F446" s="16"/>
      <c r="G446" s="16"/>
    </row>
    <row r="447" spans="5:7" ht="12.75">
      <c r="E447" s="16"/>
      <c r="F447" s="16"/>
      <c r="G447" s="16"/>
    </row>
    <row r="448" spans="4:7" ht="12.75">
      <c r="D448" s="13" t="s">
        <v>31</v>
      </c>
      <c r="E448" s="19" t="s">
        <v>52</v>
      </c>
      <c r="F448" s="19" t="s">
        <v>53</v>
      </c>
      <c r="G448" s="16"/>
    </row>
    <row r="449" spans="4:7" ht="12.75">
      <c r="D449" s="14" t="s">
        <v>24</v>
      </c>
      <c r="E449" s="16">
        <f>E437+E450</f>
        <v>0</v>
      </c>
      <c r="F449" s="16"/>
      <c r="G449" s="16"/>
    </row>
    <row r="450" spans="4:7" ht="12.75">
      <c r="D450" s="1" t="s">
        <v>25</v>
      </c>
      <c r="E450" s="16">
        <f>ROUND(G44-0.004,0)</f>
        <v>0</v>
      </c>
      <c r="F450" s="16">
        <f>ROUND(H44-0.004,0)</f>
        <v>0</v>
      </c>
      <c r="G450" s="16"/>
    </row>
    <row r="451" spans="4:7" ht="12.75">
      <c r="D451" s="1" t="s">
        <v>57</v>
      </c>
      <c r="E451" s="16">
        <f>ROUND(G229-0.004,0)+E439</f>
        <v>0</v>
      </c>
      <c r="F451" s="16">
        <f>ROUND(H229-0.005,0)</f>
        <v>0</v>
      </c>
      <c r="G451" s="16"/>
    </row>
    <row r="452" spans="4:7" ht="12.75">
      <c r="D452" s="10" t="s">
        <v>60</v>
      </c>
      <c r="E452" s="16">
        <f>E449-E451</f>
        <v>0</v>
      </c>
      <c r="F452" s="16"/>
      <c r="G452" s="16"/>
    </row>
    <row r="453" spans="4:7" ht="12.75">
      <c r="D453" s="1" t="s">
        <v>61</v>
      </c>
      <c r="E453" s="16"/>
      <c r="F453" s="16"/>
      <c r="G453" s="16"/>
    </row>
    <row r="454" spans="4:7" ht="12.75">
      <c r="D454" s="1" t="s">
        <v>26</v>
      </c>
      <c r="E454" s="16">
        <f>E449-E451-E453</f>
        <v>0</v>
      </c>
      <c r="F454" s="16">
        <f>F450-F451</f>
        <v>0</v>
      </c>
      <c r="G454" s="16"/>
    </row>
    <row r="455" spans="4:7" ht="12.75">
      <c r="D455" s="1" t="s">
        <v>27</v>
      </c>
      <c r="E455" s="16"/>
      <c r="F455" s="16">
        <f>IF(F445&lt;0,-F445,0)</f>
        <v>0</v>
      </c>
      <c r="G455" s="16"/>
    </row>
    <row r="456" spans="4:7" ht="12.75">
      <c r="D456" s="1" t="s">
        <v>30</v>
      </c>
      <c r="E456" s="16">
        <f>SUM($J$433:J456)</f>
        <v>0</v>
      </c>
      <c r="F456" s="16"/>
      <c r="G456" s="16"/>
    </row>
    <row r="457" spans="4:11" ht="12.75">
      <c r="D457" s="1" t="s">
        <v>58</v>
      </c>
      <c r="E457" s="16">
        <f>E455-E456</f>
        <v>0</v>
      </c>
      <c r="F457" s="16">
        <f>F454-F455</f>
        <v>0</v>
      </c>
      <c r="G457" s="16"/>
      <c r="J457">
        <f>IF(E457&lt;0,0,E457)</f>
        <v>0</v>
      </c>
      <c r="K457">
        <f>IF(F457&lt;0,0,F457)</f>
        <v>0</v>
      </c>
    </row>
    <row r="458" spans="5:7" ht="12.75">
      <c r="E458" s="16"/>
      <c r="F458" s="16"/>
      <c r="G458" s="16"/>
    </row>
    <row r="459" spans="5:7" ht="12.75">
      <c r="E459" s="16"/>
      <c r="F459" s="16"/>
      <c r="G459" s="16"/>
    </row>
    <row r="460" spans="4:7" ht="12.75">
      <c r="D460" s="13" t="s">
        <v>32</v>
      </c>
      <c r="E460" s="19" t="s">
        <v>52</v>
      </c>
      <c r="F460" s="19" t="s">
        <v>53</v>
      </c>
      <c r="G460" s="16"/>
    </row>
    <row r="461" spans="4:7" ht="12.75">
      <c r="D461" s="14" t="s">
        <v>24</v>
      </c>
      <c r="E461" s="16">
        <f>E449+E462</f>
        <v>0</v>
      </c>
      <c r="F461" s="16"/>
      <c r="G461" s="16"/>
    </row>
    <row r="462" spans="4:7" ht="12.75">
      <c r="D462" s="1" t="s">
        <v>25</v>
      </c>
      <c r="E462" s="16">
        <f>ROUND(G57-0.004,0)</f>
        <v>0</v>
      </c>
      <c r="F462" s="16">
        <f>ROUND(H57-0.004,0)</f>
        <v>0</v>
      </c>
      <c r="G462" s="16"/>
    </row>
    <row r="463" spans="4:7" ht="12.75">
      <c r="D463" s="1" t="s">
        <v>57</v>
      </c>
      <c r="E463" s="16">
        <f>ROUND(G250-0.004,0)+E451</f>
        <v>0</v>
      </c>
      <c r="F463" s="16">
        <f>ROUND(H250-0.005,0)</f>
        <v>0</v>
      </c>
      <c r="G463" s="16"/>
    </row>
    <row r="464" spans="4:7" ht="12.75">
      <c r="D464" s="10" t="s">
        <v>60</v>
      </c>
      <c r="E464" s="16">
        <f>E461-E463</f>
        <v>0</v>
      </c>
      <c r="F464" s="16"/>
      <c r="G464" s="16"/>
    </row>
    <row r="465" spans="4:7" ht="12.75">
      <c r="D465" s="1" t="s">
        <v>61</v>
      </c>
      <c r="E465" s="16"/>
      <c r="F465" s="16"/>
      <c r="G465" s="16"/>
    </row>
    <row r="466" spans="4:7" ht="12.75">
      <c r="D466" s="1" t="s">
        <v>26</v>
      </c>
      <c r="E466" s="16">
        <f>E461-E463-E465</f>
        <v>0</v>
      </c>
      <c r="F466" s="16">
        <f>F462-F463</f>
        <v>0</v>
      </c>
      <c r="G466" s="16"/>
    </row>
    <row r="467" spans="4:7" ht="12.75">
      <c r="D467" s="1" t="s">
        <v>27</v>
      </c>
      <c r="E467" s="16"/>
      <c r="F467" s="16">
        <f>IF(F457&lt;0,-F457,0)</f>
        <v>0</v>
      </c>
      <c r="G467" s="16"/>
    </row>
    <row r="468" spans="4:7" ht="12.75">
      <c r="D468" s="1" t="s">
        <v>30</v>
      </c>
      <c r="E468" s="16">
        <f>SUM($J$433:J468)</f>
        <v>0</v>
      </c>
      <c r="F468" s="16"/>
      <c r="G468" s="16"/>
    </row>
    <row r="469" spans="4:11" ht="12.75">
      <c r="D469" s="1" t="s">
        <v>58</v>
      </c>
      <c r="E469" s="16">
        <f>E467-E468</f>
        <v>0</v>
      </c>
      <c r="F469" s="16">
        <f>F466-F467</f>
        <v>0</v>
      </c>
      <c r="G469" s="16"/>
      <c r="J469">
        <f>IF(E469&lt;0,0,E469)</f>
        <v>0</v>
      </c>
      <c r="K469">
        <f>IF(F469&lt;0,0,F469)</f>
        <v>0</v>
      </c>
    </row>
    <row r="470" spans="5:7" ht="12.75">
      <c r="E470" s="16"/>
      <c r="F470" s="16"/>
      <c r="G470" s="16"/>
    </row>
    <row r="471" spans="5:7" ht="12.75">
      <c r="E471" s="16"/>
      <c r="F471" s="16"/>
      <c r="G471" s="16"/>
    </row>
    <row r="472" spans="4:7" ht="12.75">
      <c r="D472" s="13" t="s">
        <v>33</v>
      </c>
      <c r="E472" s="19" t="s">
        <v>52</v>
      </c>
      <c r="F472" s="19" t="s">
        <v>53</v>
      </c>
      <c r="G472" s="16"/>
    </row>
    <row r="473" spans="4:7" ht="12.75">
      <c r="D473" s="14" t="s">
        <v>24</v>
      </c>
      <c r="E473" s="16">
        <f>E461+E474</f>
        <v>0</v>
      </c>
      <c r="F473" s="16"/>
      <c r="G473" s="16"/>
    </row>
    <row r="474" spans="4:7" ht="12.75">
      <c r="D474" s="1" t="s">
        <v>25</v>
      </c>
      <c r="E474" s="16">
        <f>ROUND(G70-0.004,0)</f>
        <v>0</v>
      </c>
      <c r="F474" s="16">
        <f>ROUND(H70-0.004,0)</f>
        <v>0</v>
      </c>
      <c r="G474" s="16"/>
    </row>
    <row r="475" spans="4:7" ht="12.75">
      <c r="D475" s="1" t="s">
        <v>57</v>
      </c>
      <c r="E475" s="16">
        <f>ROUND(G271-0.004,0)+E463</f>
        <v>0</v>
      </c>
      <c r="F475" s="16">
        <f>ROUND(H271-0.005,0)</f>
        <v>0</v>
      </c>
      <c r="G475" s="16"/>
    </row>
    <row r="476" spans="4:7" ht="12.75">
      <c r="D476" s="10" t="s">
        <v>60</v>
      </c>
      <c r="E476" s="16">
        <f>E473-E475</f>
        <v>0</v>
      </c>
      <c r="F476" s="16"/>
      <c r="G476" s="16"/>
    </row>
    <row r="477" spans="4:7" ht="12.75">
      <c r="D477" s="1" t="s">
        <v>61</v>
      </c>
      <c r="E477" s="16"/>
      <c r="F477" s="16"/>
      <c r="G477" s="16"/>
    </row>
    <row r="478" spans="4:7" ht="12.75">
      <c r="D478" s="1" t="s">
        <v>26</v>
      </c>
      <c r="E478" s="16">
        <f>E473-E475-E477</f>
        <v>0</v>
      </c>
      <c r="F478" s="16">
        <f>F474-F475</f>
        <v>0</v>
      </c>
      <c r="G478" s="16"/>
    </row>
    <row r="479" spans="4:7" ht="12.75">
      <c r="D479" s="1" t="s">
        <v>27</v>
      </c>
      <c r="E479" s="16"/>
      <c r="F479" s="16">
        <f>IF(F469&lt;0,-F469,0)</f>
        <v>0</v>
      </c>
      <c r="G479" s="16"/>
    </row>
    <row r="480" spans="4:7" ht="12.75">
      <c r="D480" s="1" t="s">
        <v>30</v>
      </c>
      <c r="E480" s="16">
        <f>SUM($J$433:J480)</f>
        <v>0</v>
      </c>
      <c r="F480" s="16"/>
      <c r="G480" s="16"/>
    </row>
    <row r="481" spans="4:11" ht="12.75">
      <c r="D481" s="1" t="s">
        <v>58</v>
      </c>
      <c r="E481" s="16">
        <f>E479-E480</f>
        <v>0</v>
      </c>
      <c r="F481" s="16">
        <f>F478-F479</f>
        <v>0</v>
      </c>
      <c r="G481" s="16"/>
      <c r="J481">
        <f>IF(E481&lt;0,0,E481)</f>
        <v>0</v>
      </c>
      <c r="K481">
        <f>IF(F481&lt;0,0,F481)</f>
        <v>0</v>
      </c>
    </row>
    <row r="482" spans="5:7" ht="12.75">
      <c r="E482" s="16"/>
      <c r="F482" s="16"/>
      <c r="G482" s="16"/>
    </row>
    <row r="483" spans="5:7" ht="12.75">
      <c r="E483" s="16"/>
      <c r="F483" s="16"/>
      <c r="G483" s="16"/>
    </row>
    <row r="484" spans="4:7" ht="12.75">
      <c r="D484" s="13" t="s">
        <v>34</v>
      </c>
      <c r="E484" s="19" t="s">
        <v>52</v>
      </c>
      <c r="F484" s="19" t="s">
        <v>53</v>
      </c>
      <c r="G484" s="16"/>
    </row>
    <row r="485" spans="4:7" ht="12.75">
      <c r="D485" s="14" t="s">
        <v>24</v>
      </c>
      <c r="E485" s="16">
        <f>E473+E486</f>
        <v>0</v>
      </c>
      <c r="F485" s="16"/>
      <c r="G485" s="16"/>
    </row>
    <row r="486" spans="4:7" ht="12.75">
      <c r="D486" s="1" t="s">
        <v>25</v>
      </c>
      <c r="E486" s="16">
        <f>ROUND(G83-0.004,0)</f>
        <v>0</v>
      </c>
      <c r="F486" s="16">
        <f>ROUND(H83-0.004,0)</f>
        <v>0</v>
      </c>
      <c r="G486" s="16"/>
    </row>
    <row r="487" spans="4:7" ht="12.75">
      <c r="D487" s="1" t="s">
        <v>57</v>
      </c>
      <c r="E487" s="16">
        <f>ROUND(G292-0.004,0)+E475</f>
        <v>0</v>
      </c>
      <c r="F487" s="16">
        <f>ROUND(H292-0.005,0)</f>
        <v>0</v>
      </c>
      <c r="G487" s="16"/>
    </row>
    <row r="488" spans="4:7" ht="12.75">
      <c r="D488" s="10" t="s">
        <v>60</v>
      </c>
      <c r="E488" s="16">
        <f>E485-E487</f>
        <v>0</v>
      </c>
      <c r="F488" s="16"/>
      <c r="G488" s="16"/>
    </row>
    <row r="489" spans="4:7" ht="12.75">
      <c r="D489" s="1" t="s">
        <v>61</v>
      </c>
      <c r="E489" s="16"/>
      <c r="F489" s="16"/>
      <c r="G489" s="16"/>
    </row>
    <row r="490" spans="4:7" ht="12.75">
      <c r="D490" s="1" t="s">
        <v>26</v>
      </c>
      <c r="E490" s="16">
        <f>E485-E487-E489</f>
        <v>0</v>
      </c>
      <c r="F490" s="16">
        <f>F486-F487</f>
        <v>0</v>
      </c>
      <c r="G490" s="16"/>
    </row>
    <row r="491" spans="4:7" ht="12.75">
      <c r="D491" s="1" t="s">
        <v>27</v>
      </c>
      <c r="E491" s="16"/>
      <c r="F491" s="16">
        <f>IF(F481&lt;0,-F481,0)</f>
        <v>0</v>
      </c>
      <c r="G491" s="16"/>
    </row>
    <row r="492" spans="4:7" ht="12.75">
      <c r="D492" s="1" t="s">
        <v>30</v>
      </c>
      <c r="E492" s="16">
        <f>SUM($J$433:J492)</f>
        <v>0</v>
      </c>
      <c r="F492" s="16"/>
      <c r="G492" s="16"/>
    </row>
    <row r="493" spans="4:11" ht="12.75">
      <c r="D493" s="1" t="s">
        <v>58</v>
      </c>
      <c r="E493" s="16">
        <f>E491-E492</f>
        <v>0</v>
      </c>
      <c r="F493" s="16">
        <f>F490-F491</f>
        <v>0</v>
      </c>
      <c r="G493" s="16"/>
      <c r="J493">
        <f>IF(E493&lt;0,0,E493)</f>
        <v>0</v>
      </c>
      <c r="K493">
        <f>IF(F493&lt;0,0,F493)</f>
        <v>0</v>
      </c>
    </row>
    <row r="494" spans="5:7" ht="12.75">
      <c r="E494" s="16"/>
      <c r="F494" s="16"/>
      <c r="G494" s="16"/>
    </row>
    <row r="495" spans="5:7" ht="12.75">
      <c r="E495" s="16"/>
      <c r="F495" s="16"/>
      <c r="G495" s="16"/>
    </row>
    <row r="496" spans="4:7" ht="12.75">
      <c r="D496" s="13" t="s">
        <v>35</v>
      </c>
      <c r="E496" s="19" t="s">
        <v>52</v>
      </c>
      <c r="F496" s="19" t="s">
        <v>53</v>
      </c>
      <c r="G496" s="16"/>
    </row>
    <row r="497" spans="4:7" ht="12.75">
      <c r="D497" s="14" t="s">
        <v>24</v>
      </c>
      <c r="E497" s="16">
        <f>E485+E498</f>
        <v>0</v>
      </c>
      <c r="F497" s="16"/>
      <c r="G497" s="16"/>
    </row>
    <row r="498" spans="4:7" ht="12.75">
      <c r="D498" s="1" t="s">
        <v>25</v>
      </c>
      <c r="E498" s="16">
        <f>ROUND(G96-0.004,0)</f>
        <v>0</v>
      </c>
      <c r="F498" s="16">
        <f>ROUND(H96-0.004,0)</f>
        <v>0</v>
      </c>
      <c r="G498" s="16"/>
    </row>
    <row r="499" spans="4:7" ht="12.75">
      <c r="D499" s="1" t="s">
        <v>57</v>
      </c>
      <c r="E499" s="16">
        <f>ROUND(G313-0.004,0)+E487</f>
        <v>0</v>
      </c>
      <c r="F499" s="16">
        <f>ROUND(H313-0.005,0)</f>
        <v>0</v>
      </c>
      <c r="G499" s="16"/>
    </row>
    <row r="500" spans="4:7" ht="12.75">
      <c r="D500" s="10" t="s">
        <v>60</v>
      </c>
      <c r="E500" s="16">
        <f>E497-E499</f>
        <v>0</v>
      </c>
      <c r="F500" s="16"/>
      <c r="G500" s="16"/>
    </row>
    <row r="501" spans="4:7" ht="12.75">
      <c r="D501" s="1" t="s">
        <v>61</v>
      </c>
      <c r="E501" s="16"/>
      <c r="F501" s="16"/>
      <c r="G501" s="16"/>
    </row>
    <row r="502" spans="4:7" ht="12.75">
      <c r="D502" s="1" t="s">
        <v>26</v>
      </c>
      <c r="E502" s="16">
        <f>E497-E499-E501</f>
        <v>0</v>
      </c>
      <c r="F502" s="16">
        <f>F498-F499</f>
        <v>0</v>
      </c>
      <c r="G502" s="16"/>
    </row>
    <row r="503" spans="4:7" ht="12.75">
      <c r="D503" s="1" t="s">
        <v>27</v>
      </c>
      <c r="E503" s="16"/>
      <c r="F503" s="16">
        <f>IF(F493&lt;0,-F493,0)</f>
        <v>0</v>
      </c>
      <c r="G503" s="16"/>
    </row>
    <row r="504" spans="4:7" ht="12.75">
      <c r="D504" s="1" t="s">
        <v>30</v>
      </c>
      <c r="E504" s="16">
        <f>SUM($J$433:J504)</f>
        <v>0</v>
      </c>
      <c r="F504" s="16"/>
      <c r="G504" s="16"/>
    </row>
    <row r="505" spans="4:11" ht="12.75">
      <c r="D505" s="1" t="s">
        <v>58</v>
      </c>
      <c r="E505" s="16">
        <f>E503-E504</f>
        <v>0</v>
      </c>
      <c r="F505" s="16">
        <f>F502-F503</f>
        <v>0</v>
      </c>
      <c r="G505" s="16"/>
      <c r="J505">
        <f>IF(E505&lt;0,0,E505)</f>
        <v>0</v>
      </c>
      <c r="K505">
        <f>IF(F505&lt;0,0,F505)</f>
        <v>0</v>
      </c>
    </row>
    <row r="506" spans="5:7" ht="12.75">
      <c r="E506" s="16"/>
      <c r="F506" s="16"/>
      <c r="G506" s="16"/>
    </row>
    <row r="507" spans="5:7" ht="12.75">
      <c r="E507" s="16"/>
      <c r="F507" s="16"/>
      <c r="G507" s="16"/>
    </row>
    <row r="508" spans="4:7" ht="12.75">
      <c r="D508" s="13" t="s">
        <v>36</v>
      </c>
      <c r="E508" s="19" t="s">
        <v>52</v>
      </c>
      <c r="F508" s="19" t="s">
        <v>53</v>
      </c>
      <c r="G508" s="16"/>
    </row>
    <row r="509" spans="4:7" ht="12.75">
      <c r="D509" s="14" t="s">
        <v>24</v>
      </c>
      <c r="E509" s="16">
        <f>E497+E510</f>
        <v>0</v>
      </c>
      <c r="F509" s="16"/>
      <c r="G509" s="16"/>
    </row>
    <row r="510" spans="4:7" ht="12.75">
      <c r="D510" s="1" t="s">
        <v>25</v>
      </c>
      <c r="E510" s="16">
        <f>ROUND(G109-0.004,0)</f>
        <v>0</v>
      </c>
      <c r="F510" s="16">
        <f>ROUND(H109-0.004,0)</f>
        <v>0</v>
      </c>
      <c r="G510" s="16"/>
    </row>
    <row r="511" spans="4:7" ht="12.75">
      <c r="D511" s="1" t="s">
        <v>57</v>
      </c>
      <c r="E511" s="16">
        <f>ROUND(G334-0.004,0)+E499</f>
        <v>0</v>
      </c>
      <c r="F511" s="16">
        <f>ROUND(H334-0.005,0)</f>
        <v>0</v>
      </c>
      <c r="G511" s="16"/>
    </row>
    <row r="512" spans="4:7" ht="12.75">
      <c r="D512" s="10" t="s">
        <v>60</v>
      </c>
      <c r="E512" s="16">
        <f>E509-E511</f>
        <v>0</v>
      </c>
      <c r="F512" s="16"/>
      <c r="G512" s="16"/>
    </row>
    <row r="513" spans="4:7" ht="12.75">
      <c r="D513" s="1" t="s">
        <v>61</v>
      </c>
      <c r="E513" s="16"/>
      <c r="F513" s="16"/>
      <c r="G513" s="16"/>
    </row>
    <row r="514" spans="4:7" ht="12.75">
      <c r="D514" s="1" t="s">
        <v>26</v>
      </c>
      <c r="E514" s="16">
        <f>E509-E511-E513</f>
        <v>0</v>
      </c>
      <c r="F514" s="16">
        <f>F510-F511</f>
        <v>0</v>
      </c>
      <c r="G514" s="16"/>
    </row>
    <row r="515" spans="4:7" ht="12.75">
      <c r="D515" s="1" t="s">
        <v>27</v>
      </c>
      <c r="E515" s="16"/>
      <c r="F515" s="16">
        <f>IF(F505&lt;0,-F505,0)</f>
        <v>0</v>
      </c>
      <c r="G515" s="16"/>
    </row>
    <row r="516" spans="4:7" ht="12.75">
      <c r="D516" s="1" t="s">
        <v>30</v>
      </c>
      <c r="E516" s="16">
        <f>SUM($J$433:J516)</f>
        <v>0</v>
      </c>
      <c r="F516" s="16"/>
      <c r="G516" s="16"/>
    </row>
    <row r="517" spans="4:11" ht="12.75">
      <c r="D517" s="1" t="s">
        <v>58</v>
      </c>
      <c r="E517" s="16">
        <f>E515-E516</f>
        <v>0</v>
      </c>
      <c r="F517" s="16">
        <f>F514-F515</f>
        <v>0</v>
      </c>
      <c r="G517" s="16"/>
      <c r="J517">
        <f>IF(E517&lt;0,0,E517)</f>
        <v>0</v>
      </c>
      <c r="K517">
        <f>IF(F517&lt;0,0,F517)</f>
        <v>0</v>
      </c>
    </row>
    <row r="518" spans="5:7" ht="12.75">
      <c r="E518" s="16"/>
      <c r="F518" s="16"/>
      <c r="G518" s="16"/>
    </row>
    <row r="519" spans="5:7" ht="12.75">
      <c r="E519" s="16"/>
      <c r="F519" s="16"/>
      <c r="G519" s="16"/>
    </row>
    <row r="520" spans="4:7" ht="12.75">
      <c r="D520" s="13" t="s">
        <v>37</v>
      </c>
      <c r="E520" s="19" t="s">
        <v>52</v>
      </c>
      <c r="F520" s="19" t="s">
        <v>53</v>
      </c>
      <c r="G520" s="16"/>
    </row>
    <row r="521" spans="4:7" ht="12.75">
      <c r="D521" s="14" t="s">
        <v>24</v>
      </c>
      <c r="E521" s="16">
        <f>E509+E522</f>
        <v>0</v>
      </c>
      <c r="F521" s="16"/>
      <c r="G521" s="16"/>
    </row>
    <row r="522" spans="4:7" ht="12.75">
      <c r="D522" s="1" t="s">
        <v>25</v>
      </c>
      <c r="E522" s="16">
        <f>ROUND(G122-0.004,0)</f>
        <v>0</v>
      </c>
      <c r="F522" s="16">
        <f>ROUND(H122-0.004,0)</f>
        <v>0</v>
      </c>
      <c r="G522" s="16"/>
    </row>
    <row r="523" spans="4:8" ht="12.75">
      <c r="D523" s="1" t="s">
        <v>57</v>
      </c>
      <c r="E523" s="16">
        <f>ROUND(G355-0.004,0)+E511</f>
        <v>0</v>
      </c>
      <c r="F523" s="16">
        <f>ROUND(H355-0.005,0)</f>
        <v>0</v>
      </c>
      <c r="G523" s="16"/>
      <c r="H523" s="1"/>
    </row>
    <row r="524" spans="4:8" ht="12.75">
      <c r="D524" s="10" t="s">
        <v>60</v>
      </c>
      <c r="E524" s="16">
        <f>E521-E523</f>
        <v>0</v>
      </c>
      <c r="F524" s="16"/>
      <c r="G524" s="16"/>
      <c r="H524" s="1"/>
    </row>
    <row r="525" spans="4:7" ht="12.75">
      <c r="D525" s="1" t="s">
        <v>61</v>
      </c>
      <c r="E525" s="16"/>
      <c r="F525" s="16"/>
      <c r="G525" s="16"/>
    </row>
    <row r="526" spans="4:7" ht="12.75">
      <c r="D526" s="1" t="s">
        <v>26</v>
      </c>
      <c r="E526" s="16">
        <f>E521-E523-E525</f>
        <v>0</v>
      </c>
      <c r="F526" s="16">
        <f>F522-F523</f>
        <v>0</v>
      </c>
      <c r="G526" s="16"/>
    </row>
    <row r="527" spans="4:7" ht="12.75">
      <c r="D527" s="1" t="s">
        <v>27</v>
      </c>
      <c r="E527" s="16"/>
      <c r="F527" s="16">
        <f>IF(F517&lt;0,-F517,0)</f>
        <v>0</v>
      </c>
      <c r="G527" s="16"/>
    </row>
    <row r="528" spans="4:7" ht="12.75">
      <c r="D528" s="1" t="s">
        <v>30</v>
      </c>
      <c r="E528" s="16">
        <f>SUM($J$433:J528)</f>
        <v>0</v>
      </c>
      <c r="F528" s="16"/>
      <c r="G528" s="16"/>
    </row>
    <row r="529" spans="4:11" ht="12.75">
      <c r="D529" s="1" t="s">
        <v>58</v>
      </c>
      <c r="E529" s="16">
        <f>E527-E528</f>
        <v>0</v>
      </c>
      <c r="F529" s="16">
        <f>F526-F527</f>
        <v>0</v>
      </c>
      <c r="G529" s="16"/>
      <c r="J529">
        <f>IF(E529&lt;0,0,E529)</f>
        <v>0</v>
      </c>
      <c r="K529">
        <f>IF(F529&lt;0,0,F529)</f>
        <v>0</v>
      </c>
    </row>
    <row r="530" spans="5:7" ht="12.75">
      <c r="E530" s="16"/>
      <c r="F530" s="16"/>
      <c r="G530" s="16"/>
    </row>
    <row r="531" spans="5:7" ht="12.75">
      <c r="E531" s="16"/>
      <c r="F531" s="16"/>
      <c r="G531" s="16"/>
    </row>
    <row r="532" spans="4:7" ht="12.75">
      <c r="D532" s="13" t="s">
        <v>38</v>
      </c>
      <c r="E532" s="19" t="s">
        <v>52</v>
      </c>
      <c r="F532" s="19" t="s">
        <v>53</v>
      </c>
      <c r="G532" s="16"/>
    </row>
    <row r="533" spans="4:7" ht="12.75">
      <c r="D533" s="14" t="s">
        <v>24</v>
      </c>
      <c r="E533" s="16">
        <f>E521+E534</f>
        <v>0</v>
      </c>
      <c r="F533" s="16"/>
      <c r="G533" s="16"/>
    </row>
    <row r="534" spans="4:7" ht="12.75">
      <c r="D534" s="1" t="s">
        <v>25</v>
      </c>
      <c r="E534" s="16">
        <f>ROUND(G135-0.004,0)</f>
        <v>0</v>
      </c>
      <c r="F534" s="16">
        <f>ROUND(H135-0.004,0)</f>
        <v>0</v>
      </c>
      <c r="G534" s="16"/>
    </row>
    <row r="535" spans="4:7" ht="12.75">
      <c r="D535" s="1" t="s">
        <v>57</v>
      </c>
      <c r="E535" s="16">
        <f>ROUND(G376-0.004,0)+E523</f>
        <v>0</v>
      </c>
      <c r="F535" s="16">
        <f>ROUND(H376-0.005,0)</f>
        <v>0</v>
      </c>
      <c r="G535" s="16"/>
    </row>
    <row r="536" spans="4:7" ht="12.75">
      <c r="D536" s="10" t="s">
        <v>60</v>
      </c>
      <c r="E536" s="16">
        <f>E533-E535</f>
        <v>0</v>
      </c>
      <c r="F536" s="16"/>
      <c r="G536" s="16"/>
    </row>
    <row r="537" spans="4:7" ht="12.75">
      <c r="D537" s="1" t="s">
        <v>61</v>
      </c>
      <c r="E537" s="16"/>
      <c r="F537" s="16"/>
      <c r="G537" s="16"/>
    </row>
    <row r="538" spans="4:7" ht="12.75">
      <c r="D538" s="1" t="s">
        <v>26</v>
      </c>
      <c r="E538" s="16">
        <f>E533-E535-E537</f>
        <v>0</v>
      </c>
      <c r="F538" s="16">
        <f>F534-F535</f>
        <v>0</v>
      </c>
      <c r="G538" s="16"/>
    </row>
    <row r="539" spans="4:7" ht="12.75">
      <c r="D539" s="1" t="s">
        <v>27</v>
      </c>
      <c r="E539" s="16"/>
      <c r="F539" s="16">
        <f>IF(F529&lt;0,-F529,0)</f>
        <v>0</v>
      </c>
      <c r="G539" s="16"/>
    </row>
    <row r="540" spans="4:7" ht="12.75">
      <c r="D540" s="1" t="s">
        <v>30</v>
      </c>
      <c r="E540" s="16">
        <f>SUM($J$433:J540)</f>
        <v>0</v>
      </c>
      <c r="F540" s="16"/>
      <c r="G540" s="16"/>
    </row>
    <row r="541" spans="4:11" ht="12.75">
      <c r="D541" s="1" t="s">
        <v>58</v>
      </c>
      <c r="E541" s="16">
        <f>E539-E540</f>
        <v>0</v>
      </c>
      <c r="F541" s="16">
        <f>F538-F539</f>
        <v>0</v>
      </c>
      <c r="G541" s="16"/>
      <c r="J541">
        <f>IF(E541&lt;0,0,E541)</f>
        <v>0</v>
      </c>
      <c r="K541">
        <f>IF(F541&lt;0,0,F541)</f>
        <v>0</v>
      </c>
    </row>
    <row r="542" spans="5:7" ht="12.75">
      <c r="E542" s="16"/>
      <c r="F542" s="16"/>
      <c r="G542" s="16"/>
    </row>
    <row r="543" spans="5:7" ht="12.75">
      <c r="E543" s="16"/>
      <c r="F543" s="16"/>
      <c r="G543" s="16"/>
    </row>
    <row r="544" spans="4:7" ht="12.75">
      <c r="D544" s="13" t="s">
        <v>39</v>
      </c>
      <c r="E544" s="19" t="s">
        <v>52</v>
      </c>
      <c r="F544" s="19" t="s">
        <v>53</v>
      </c>
      <c r="G544" s="16"/>
    </row>
    <row r="545" spans="4:7" ht="12.75">
      <c r="D545" s="14" t="s">
        <v>24</v>
      </c>
      <c r="E545" s="16">
        <f>E533+E546</f>
        <v>0</v>
      </c>
      <c r="F545" s="16"/>
      <c r="G545" s="16"/>
    </row>
    <row r="546" spans="4:7" ht="12.75">
      <c r="D546" s="1" t="s">
        <v>25</v>
      </c>
      <c r="E546" s="16">
        <f>ROUND(G148-0.004,0)</f>
        <v>0</v>
      </c>
      <c r="F546" s="16">
        <f>ROUND(H148-0.004,0)</f>
        <v>0</v>
      </c>
      <c r="G546" s="16"/>
    </row>
    <row r="547" spans="4:7" ht="12.75">
      <c r="D547" s="1" t="s">
        <v>57</v>
      </c>
      <c r="E547" s="16">
        <f>ROUND(G397-0.004,0)+E535</f>
        <v>0</v>
      </c>
      <c r="F547" s="16">
        <f>ROUND(H397-0.02,0)</f>
        <v>0</v>
      </c>
      <c r="G547" s="16"/>
    </row>
    <row r="548" spans="4:7" ht="12.75">
      <c r="D548" s="10" t="s">
        <v>60</v>
      </c>
      <c r="E548" s="16">
        <f>E545-E547</f>
        <v>0</v>
      </c>
      <c r="F548" s="16"/>
      <c r="G548" s="16"/>
    </row>
    <row r="549" spans="4:7" ht="12.75">
      <c r="D549" s="1" t="s">
        <v>61</v>
      </c>
      <c r="E549" s="16"/>
      <c r="F549" s="16"/>
      <c r="G549" s="16"/>
    </row>
    <row r="550" spans="4:7" ht="12.75">
      <c r="D550" s="1" t="s">
        <v>26</v>
      </c>
      <c r="E550" s="16">
        <f>E545-E547-E549</f>
        <v>0</v>
      </c>
      <c r="F550" s="16">
        <f>F546-F547</f>
        <v>0</v>
      </c>
      <c r="G550" s="16"/>
    </row>
    <row r="551" spans="4:7" ht="12.75">
      <c r="D551" s="1" t="s">
        <v>27</v>
      </c>
      <c r="E551" s="16"/>
      <c r="F551" s="16">
        <f>IF(F541&lt;0,-F541,0)</f>
        <v>0</v>
      </c>
      <c r="G551" s="16"/>
    </row>
    <row r="552" spans="4:7" ht="12.75">
      <c r="D552" s="1" t="s">
        <v>30</v>
      </c>
      <c r="E552" s="16">
        <f>SUM($J$433:J552)</f>
        <v>0</v>
      </c>
      <c r="F552" s="16"/>
      <c r="G552" s="16"/>
    </row>
    <row r="553" spans="4:11" ht="12.75">
      <c r="D553" s="1" t="s">
        <v>58</v>
      </c>
      <c r="E553" s="16">
        <f>E551-E552</f>
        <v>0</v>
      </c>
      <c r="F553" s="16">
        <f>F550-F551</f>
        <v>0</v>
      </c>
      <c r="G553" s="16"/>
      <c r="J553">
        <f>IF(E553&lt;0,0,E553)</f>
        <v>0</v>
      </c>
      <c r="K553">
        <f>IF(F553&lt;0,0,F553)</f>
        <v>0</v>
      </c>
    </row>
    <row r="554" spans="5:7" ht="12.75">
      <c r="E554" s="16"/>
      <c r="F554" s="16"/>
      <c r="G554" s="16"/>
    </row>
    <row r="555" spans="5:7" ht="12.75">
      <c r="E555" s="16"/>
      <c r="F555" s="16"/>
      <c r="G555" s="16"/>
    </row>
    <row r="556" spans="4:7" ht="12.75">
      <c r="D556" s="13" t="s">
        <v>40</v>
      </c>
      <c r="E556" s="19" t="s">
        <v>52</v>
      </c>
      <c r="F556" s="19" t="s">
        <v>53</v>
      </c>
      <c r="G556" s="16"/>
    </row>
    <row r="557" spans="4:7" ht="12.75">
      <c r="D557" s="14" t="s">
        <v>24</v>
      </c>
      <c r="E557" s="16">
        <f>E545+E558</f>
        <v>0</v>
      </c>
      <c r="F557" s="16"/>
      <c r="G557" s="16"/>
    </row>
    <row r="558" spans="4:7" ht="12.75">
      <c r="D558" s="1" t="s">
        <v>25</v>
      </c>
      <c r="E558" s="16">
        <f>ROUND(G161-0.004,0)</f>
        <v>0</v>
      </c>
      <c r="F558" s="16">
        <f>ROUND(H161-0.004,0)</f>
        <v>0</v>
      </c>
      <c r="G558" s="16"/>
    </row>
    <row r="559" spans="4:7" ht="12.75">
      <c r="D559" s="1" t="s">
        <v>57</v>
      </c>
      <c r="E559" s="16">
        <f>ROUND(G421-0.004,0)</f>
        <v>0</v>
      </c>
      <c r="F559" s="16">
        <f>ROUND(H418-0.005,0)</f>
        <v>0</v>
      </c>
      <c r="G559" s="16"/>
    </row>
    <row r="560" spans="4:7" ht="12.75">
      <c r="D560" s="10" t="s">
        <v>60</v>
      </c>
      <c r="E560" s="16">
        <f>E557-E559</f>
        <v>0</v>
      </c>
      <c r="F560" s="16"/>
      <c r="G560" s="16"/>
    </row>
    <row r="561" spans="4:7" ht="12.75">
      <c r="D561" s="1" t="s">
        <v>61</v>
      </c>
      <c r="E561" s="16"/>
      <c r="F561" s="16"/>
      <c r="G561" s="16"/>
    </row>
    <row r="562" spans="4:7" ht="12.75">
      <c r="D562" s="1" t="s">
        <v>26</v>
      </c>
      <c r="E562" s="16">
        <f>E557-E559-E561</f>
        <v>0</v>
      </c>
      <c r="F562" s="16">
        <f>F558-F559</f>
        <v>0</v>
      </c>
      <c r="G562" s="16"/>
    </row>
    <row r="563" spans="4:7" ht="12.75">
      <c r="D563" s="1" t="s">
        <v>27</v>
      </c>
      <c r="E563" s="16"/>
      <c r="F563" s="16">
        <f>IF(F553&lt;0,-F553,0)</f>
        <v>0</v>
      </c>
      <c r="G563" s="16"/>
    </row>
    <row r="564" spans="4:8" ht="12.75">
      <c r="D564" s="1" t="s">
        <v>30</v>
      </c>
      <c r="E564" s="16">
        <f>SUM($J$433:J564)</f>
        <v>0</v>
      </c>
      <c r="G564" s="16"/>
      <c r="H564" s="16"/>
    </row>
    <row r="565" spans="4:11" ht="12.75">
      <c r="D565" s="1" t="s">
        <v>58</v>
      </c>
      <c r="E565" s="16">
        <f>E563-E564</f>
        <v>0</v>
      </c>
      <c r="F565" s="16">
        <f>F562-F563</f>
        <v>0</v>
      </c>
      <c r="G565" s="16"/>
      <c r="H565" s="16"/>
      <c r="J565">
        <f>IF(E565&lt;0,0,E565)</f>
        <v>0</v>
      </c>
      <c r="K565">
        <f>IF(F565&lt;0,0,F565)</f>
        <v>0</v>
      </c>
    </row>
    <row r="566" spans="5:7" ht="12.75">
      <c r="E566" s="16"/>
      <c r="G566" s="16"/>
    </row>
    <row r="567" spans="5:7" ht="12.75">
      <c r="E567" s="16"/>
      <c r="G567" s="16"/>
    </row>
    <row r="568" spans="4:5" ht="12.75">
      <c r="D568" s="15" t="s">
        <v>54</v>
      </c>
      <c r="E568" s="16"/>
    </row>
    <row r="569" spans="4:5" ht="12.75">
      <c r="D569" t="s">
        <v>51</v>
      </c>
      <c r="E569" s="16">
        <f>ROUND(G164,0)</f>
        <v>0</v>
      </c>
    </row>
    <row r="570" spans="4:5" ht="12.75">
      <c r="D570" s="1" t="s">
        <v>50</v>
      </c>
      <c r="E570" s="16"/>
    </row>
    <row r="571" spans="4:5" ht="12.75">
      <c r="D571" t="s">
        <v>41</v>
      </c>
      <c r="E571" s="16">
        <f>E569+E570</f>
        <v>0</v>
      </c>
    </row>
    <row r="572" spans="4:5" ht="12.75">
      <c r="D572" t="s">
        <v>42</v>
      </c>
      <c r="E572" s="16">
        <f>ROUND(G421,0)</f>
        <v>0</v>
      </c>
    </row>
    <row r="573" spans="4:5" ht="12.75">
      <c r="D573" t="s">
        <v>43</v>
      </c>
      <c r="E573" s="16"/>
    </row>
    <row r="574" spans="4:5" ht="12.75">
      <c r="D574" t="s">
        <v>49</v>
      </c>
      <c r="E574" s="16"/>
    </row>
    <row r="575" spans="4:5" ht="12.75">
      <c r="D575" t="s">
        <v>44</v>
      </c>
      <c r="E575" s="16">
        <f>SUM(E572:E574)</f>
        <v>0</v>
      </c>
    </row>
    <row r="576" spans="4:5" ht="12.75">
      <c r="D576" s="1" t="s">
        <v>61</v>
      </c>
      <c r="E576" s="16"/>
    </row>
    <row r="577" spans="4:5" ht="12.75">
      <c r="D577" t="s">
        <v>45</v>
      </c>
      <c r="E577" s="16">
        <f>E571-E575-E576</f>
        <v>0</v>
      </c>
    </row>
    <row r="578" spans="4:5" ht="12.75">
      <c r="D578" t="s">
        <v>46</v>
      </c>
      <c r="E578" s="16"/>
    </row>
    <row r="579" spans="4:5" ht="12.75">
      <c r="D579" t="s">
        <v>47</v>
      </c>
      <c r="E579" s="16">
        <f>SUM(J433:J565)</f>
        <v>0</v>
      </c>
    </row>
    <row r="580" spans="4:7" ht="12.75">
      <c r="D580" t="s">
        <v>48</v>
      </c>
      <c r="E580" s="16">
        <f>E578-E579</f>
        <v>0</v>
      </c>
      <c r="G580" s="16"/>
    </row>
  </sheetData>
  <printOptions gridLines="1" horizontalCentered="1"/>
  <pageMargins left="0.5905511811023623" right="0.3937007874015748" top="0.7086614173228347" bottom="0.7086614173228347" header="0" footer="0.5118110236220472"/>
  <pageSetup fitToHeight="0" horizontalDpi="300" verticalDpi="300" orientation="landscape" paperSize="122" scale="85" r:id="rId1"/>
  <headerFooter alignWithMargins="0">
    <oddFooter>&amp;RFolio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Bargo,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2014-06-12T16:55:59Z</cp:lastPrinted>
  <dcterms:created xsi:type="dcterms:W3CDTF">2008-05-01T17:51:40Z</dcterms:created>
  <dcterms:modified xsi:type="dcterms:W3CDTF">2020-04-25T04:50:04Z</dcterms:modified>
  <cp:category/>
  <cp:version/>
  <cp:contentType/>
  <cp:contentStatus/>
</cp:coreProperties>
</file>