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rrend-tri-exe" sheetId="1" r:id="rId1"/>
  </sheets>
  <definedNames>
    <definedName name="_xlnm.Print_Area" localSheetId="0">'Arrend-tri-exe'!$A$1:$I$94</definedName>
    <definedName name="_xlnm.Print_Titles" localSheetId="0">'Arrend-tri-exe'!$1:$5</definedName>
  </definedNames>
  <calcPr fullCalcOnLoad="1"/>
</workbook>
</file>

<file path=xl/sharedStrings.xml><?xml version="1.0" encoding="utf-8"?>
<sst xmlns="http://schemas.openxmlformats.org/spreadsheetml/2006/main" count="96" uniqueCount="39">
  <si>
    <t>INGRESOS:</t>
  </si>
  <si>
    <t>#</t>
  </si>
  <si>
    <t>Fecha</t>
  </si>
  <si>
    <t>Cliente</t>
  </si>
  <si>
    <t xml:space="preserve">Monto  </t>
  </si>
  <si>
    <t>ISR retenido</t>
  </si>
  <si>
    <t xml:space="preserve">Total   </t>
  </si>
  <si>
    <t>Concepto</t>
  </si>
  <si>
    <t>Totales</t>
  </si>
  <si>
    <t>Totales anuales</t>
  </si>
  <si>
    <t>Base del impuesto</t>
  </si>
  <si>
    <t>ISR del ejercicio</t>
  </si>
  <si>
    <t>Pagos provisionales</t>
  </si>
  <si>
    <t>Saldo a cargo (a favor)</t>
  </si>
  <si>
    <t>Deducciones personales</t>
  </si>
  <si>
    <t>Ingresos anuales</t>
  </si>
  <si>
    <t>ISR</t>
  </si>
  <si>
    <t>Resumen anual ISR:</t>
  </si>
  <si>
    <t>Ingresos</t>
  </si>
  <si>
    <t>Base del ISR</t>
  </si>
  <si>
    <t>ISR del periodo</t>
  </si>
  <si>
    <t>Retenciones de ISR</t>
  </si>
  <si>
    <t>UUID</t>
  </si>
  <si>
    <t>Enero-marzo:</t>
  </si>
  <si>
    <t>Abril-junio:</t>
  </si>
  <si>
    <t>Julio-septiembre:</t>
  </si>
  <si>
    <t>Octubre-diciembre:</t>
  </si>
  <si>
    <t>Persona física contabilidad arrendamiento</t>
  </si>
  <si>
    <t>Resumen enero-marzo:</t>
  </si>
  <si>
    <t>Cantidad a pagar</t>
  </si>
  <si>
    <t>Deducción opcional 35%</t>
  </si>
  <si>
    <t>Resumen abril-junio:</t>
  </si>
  <si>
    <t>Resumen julio-septiembre:</t>
  </si>
  <si>
    <t>Resumen octubre-diciembre:</t>
  </si>
  <si>
    <t>Impuesto predial</t>
  </si>
  <si>
    <t>Deducción opcional 35% e impuesto predial</t>
  </si>
  <si>
    <t>Año 2020</t>
  </si>
  <si>
    <t>Nombre</t>
  </si>
  <si>
    <t>RFC receptor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</si>
</sst>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\(0\)"/>
    <numFmt numFmtId="165" formatCode="_-&quot;$&quot;\ * #,##0_-;\-&quot;$&quot;\ * #,##0_-;_-&quot;$&quot;\ * &quot;-&quot;_-;_-@_-"/>
    <numFmt numFmtId="166" formatCode="_-&quot;$&quot;\ * #,##0.00_-;\-&quot;$&quot;\ * #,##0.00_-;_-&quot;$&quot;\ * &quot;-&quot;??_-;_-@_-"/>
    <numFmt numFmtId="167" formatCode="#,##0.0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0" fontId="0" fillId="0" borderId="0" xfId="0" applyNumberFormat="1" applyAlignment="1">
      <alignment/>
    </xf>
    <xf numFmtId="4" fontId="0" fillId="0" borderId="0" xfId="0" applyAlignment="1" quotePrefix="1">
      <alignment/>
    </xf>
    <xf numFmtId="4" fontId="0" fillId="0" borderId="0" xfId="0" applyAlignment="1">
      <alignment horizontal="centerContinuous"/>
    </xf>
    <xf numFmtId="4" fontId="1" fillId="0" borderId="0" xfId="0" applyFont="1" applyAlignment="1">
      <alignment horizontal="centerContinuous"/>
    </xf>
    <xf numFmtId="4" fontId="1" fillId="0" borderId="0" xfId="0" applyFont="1" applyAlignment="1" quotePrefix="1">
      <alignment horizontal="left"/>
    </xf>
    <xf numFmtId="4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4" fontId="0" fillId="0" borderId="0" xfId="0" applyAlignment="1" quotePrefix="1">
      <alignment horizontal="right"/>
    </xf>
    <xf numFmtId="4" fontId="0" fillId="0" borderId="0" xfId="0" applyAlignment="1">
      <alignment horizontal="left"/>
    </xf>
    <xf numFmtId="4" fontId="1" fillId="0" borderId="0" xfId="0" applyFont="1" applyAlignment="1">
      <alignment/>
    </xf>
    <xf numFmtId="4" fontId="1" fillId="0" borderId="0" xfId="0" applyFont="1" applyAlignment="1" quotePrefix="1">
      <alignment horizontal="left"/>
    </xf>
    <xf numFmtId="4" fontId="1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4" fontId="1" fillId="0" borderId="0" xfId="0" applyFont="1" applyAlignment="1">
      <alignment/>
    </xf>
    <xf numFmtId="4" fontId="1" fillId="0" borderId="0" xfId="0" applyFont="1" applyAlignment="1">
      <alignment horizontal="right"/>
    </xf>
    <xf numFmtId="4" fontId="0" fillId="2" borderId="0" xfId="0" applyFill="1" applyAlignment="1">
      <alignment/>
    </xf>
    <xf numFmtId="4" fontId="1" fillId="0" borderId="0" xfId="0" applyFont="1" applyAlignment="1">
      <alignment/>
    </xf>
    <xf numFmtId="4" fontId="0" fillId="0" borderId="0" xfId="0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9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44.7109375" style="0" customWidth="1"/>
    <col min="3" max="3" width="16.7109375" style="0" customWidth="1"/>
    <col min="4" max="4" width="32.7109375" style="0" customWidth="1"/>
    <col min="5" max="8" width="11.7109375" style="0" customWidth="1"/>
    <col min="9" max="9" width="32.7109375" style="0" customWidth="1"/>
  </cols>
  <sheetData>
    <row r="1" spans="1:9" ht="12.75">
      <c r="A1" s="5" t="s">
        <v>37</v>
      </c>
      <c r="B1" s="4"/>
      <c r="C1" s="4"/>
      <c r="D1" s="4"/>
      <c r="E1" s="4"/>
      <c r="F1" s="4"/>
      <c r="G1" s="4"/>
      <c r="H1" s="4"/>
      <c r="I1" s="4"/>
    </row>
    <row r="2" spans="1:9" ht="12.75">
      <c r="A2" s="5" t="s">
        <v>27</v>
      </c>
      <c r="B2" s="4"/>
      <c r="C2" s="4"/>
      <c r="D2" s="4"/>
      <c r="E2" s="4"/>
      <c r="F2" s="4"/>
      <c r="G2" s="4"/>
      <c r="H2" s="4"/>
      <c r="I2" s="4"/>
    </row>
    <row r="3" spans="1:9" ht="12.75">
      <c r="A3" s="5" t="s">
        <v>36</v>
      </c>
      <c r="B3" s="4"/>
      <c r="C3" s="4"/>
      <c r="D3" s="4"/>
      <c r="E3" s="4"/>
      <c r="F3" s="4"/>
      <c r="G3" s="4"/>
      <c r="H3" s="4"/>
      <c r="I3" s="4"/>
    </row>
    <row r="4" spans="1:8" ht="12.75">
      <c r="A4" s="5"/>
      <c r="B4" s="4"/>
      <c r="C4" s="4"/>
      <c r="D4" s="4"/>
      <c r="E4" s="4"/>
      <c r="F4" s="4"/>
      <c r="G4" s="4"/>
      <c r="H4" s="4"/>
    </row>
    <row r="6" ht="12.75">
      <c r="A6" s="11" t="s">
        <v>0</v>
      </c>
    </row>
    <row r="8" ht="12.75">
      <c r="A8" s="6" t="s">
        <v>23</v>
      </c>
    </row>
    <row r="9" spans="1:9" ht="12.75">
      <c r="A9" s="7" t="s">
        <v>1</v>
      </c>
      <c r="B9" s="7" t="s">
        <v>22</v>
      </c>
      <c r="C9" s="19" t="s">
        <v>38</v>
      </c>
      <c r="D9" s="7" t="s">
        <v>37</v>
      </c>
      <c r="E9" s="7" t="s">
        <v>2</v>
      </c>
      <c r="F9" s="9" t="s">
        <v>4</v>
      </c>
      <c r="G9" t="s">
        <v>5</v>
      </c>
      <c r="H9" s="9" t="s">
        <v>6</v>
      </c>
      <c r="I9" s="7" t="s">
        <v>7</v>
      </c>
    </row>
    <row r="10" spans="1:8" ht="12.75">
      <c r="A10" s="2">
        <v>1</v>
      </c>
      <c r="B10" s="10"/>
      <c r="C10" s="10"/>
      <c r="D10" s="10"/>
      <c r="E10" s="8"/>
      <c r="G10">
        <f>ROUND(F10*0.1,2)</f>
        <v>0</v>
      </c>
      <c r="H10" s="3">
        <f>F10-G10</f>
        <v>0</v>
      </c>
    </row>
    <row r="11" spans="1:8" ht="12.75">
      <c r="A11" s="2">
        <f>1+A10</f>
        <v>2</v>
      </c>
      <c r="B11" s="10"/>
      <c r="C11" s="10"/>
      <c r="D11" s="10"/>
      <c r="E11" s="8"/>
      <c r="G11">
        <f>ROUND(F11*0.1,2)</f>
        <v>0</v>
      </c>
      <c r="H11" s="3">
        <f>F11-G11</f>
        <v>0</v>
      </c>
    </row>
    <row r="12" spans="1:8" ht="12.75">
      <c r="A12" s="2">
        <f>1+A11</f>
        <v>3</v>
      </c>
      <c r="B12" s="10"/>
      <c r="C12" s="10"/>
      <c r="D12" s="10"/>
      <c r="E12" s="8"/>
      <c r="G12">
        <f>ROUND(F12*0.1,2)</f>
        <v>0</v>
      </c>
      <c r="H12" s="3">
        <f>F12-G12</f>
        <v>0</v>
      </c>
    </row>
    <row r="13" spans="1:8" ht="12.75">
      <c r="A13" s="2">
        <f>1+A12</f>
        <v>4</v>
      </c>
      <c r="B13" s="10"/>
      <c r="C13" s="10"/>
      <c r="D13" s="10"/>
      <c r="E13" s="8"/>
      <c r="G13">
        <f>ROUND(F13*0.1,2)</f>
        <v>0</v>
      </c>
      <c r="H13" s="3">
        <f>F13-G13</f>
        <v>0</v>
      </c>
    </row>
    <row r="14" spans="3:8" ht="12.75">
      <c r="C14" t="s">
        <v>8</v>
      </c>
      <c r="D14" t="s">
        <v>8</v>
      </c>
      <c r="F14">
        <f>SUM(F10:F13)</f>
        <v>0</v>
      </c>
      <c r="G14">
        <f>SUM(G10:G13)</f>
        <v>0</v>
      </c>
      <c r="H14">
        <f>SUM(H10:H13)</f>
        <v>0</v>
      </c>
    </row>
    <row r="17" ht="12.75">
      <c r="A17" s="6" t="s">
        <v>24</v>
      </c>
    </row>
    <row r="18" spans="1:9" ht="12.75">
      <c r="A18" s="7" t="s">
        <v>1</v>
      </c>
      <c r="B18" s="7" t="s">
        <v>22</v>
      </c>
      <c r="C18" s="7" t="s">
        <v>3</v>
      </c>
      <c r="D18" s="7" t="s">
        <v>3</v>
      </c>
      <c r="E18" s="7" t="s">
        <v>2</v>
      </c>
      <c r="F18" s="9" t="s">
        <v>4</v>
      </c>
      <c r="G18" t="s">
        <v>5</v>
      </c>
      <c r="H18" s="9" t="s">
        <v>6</v>
      </c>
      <c r="I18" s="7" t="s">
        <v>7</v>
      </c>
    </row>
    <row r="19" spans="1:8" ht="12.75">
      <c r="A19" s="2">
        <f>1+A13</f>
        <v>5</v>
      </c>
      <c r="B19" s="10"/>
      <c r="C19" s="10"/>
      <c r="D19" s="10"/>
      <c r="E19" s="8"/>
      <c r="G19">
        <f>ROUND(F19*0.1,2)</f>
        <v>0</v>
      </c>
      <c r="H19" s="3">
        <f>F19-G19</f>
        <v>0</v>
      </c>
    </row>
    <row r="20" spans="1:8" ht="12.75">
      <c r="A20" s="2">
        <f>1+A19</f>
        <v>6</v>
      </c>
      <c r="B20" s="10"/>
      <c r="C20" s="10"/>
      <c r="D20" s="10"/>
      <c r="E20" s="8"/>
      <c r="G20">
        <f>ROUND(F20*0.1,2)</f>
        <v>0</v>
      </c>
      <c r="H20" s="3">
        <f>F20-G20</f>
        <v>0</v>
      </c>
    </row>
    <row r="21" spans="1:8" ht="12.75">
      <c r="A21" s="2">
        <f>1+A20</f>
        <v>7</v>
      </c>
      <c r="B21" s="10"/>
      <c r="C21" s="10"/>
      <c r="D21" s="10"/>
      <c r="E21" s="8"/>
      <c r="G21">
        <f>ROUND(F21*0.1,2)</f>
        <v>0</v>
      </c>
      <c r="H21" s="3">
        <f>F21-G21</f>
        <v>0</v>
      </c>
    </row>
    <row r="22" spans="1:8" ht="12.75">
      <c r="A22" s="2">
        <f>1+A21</f>
        <v>8</v>
      </c>
      <c r="B22" s="10"/>
      <c r="C22" s="10"/>
      <c r="D22" s="10"/>
      <c r="E22" s="8"/>
      <c r="G22">
        <f>ROUND(F22*0.1,2)</f>
        <v>0</v>
      </c>
      <c r="H22" s="3">
        <f>F22-G22</f>
        <v>0</v>
      </c>
    </row>
    <row r="23" spans="3:8" ht="12.75">
      <c r="C23" t="s">
        <v>8</v>
      </c>
      <c r="D23" t="s">
        <v>8</v>
      </c>
      <c r="F23">
        <f>SUM(F19:F22)</f>
        <v>0</v>
      </c>
      <c r="G23">
        <f>SUM(G19:G22)</f>
        <v>0</v>
      </c>
      <c r="H23">
        <f>SUM(H19:H22)</f>
        <v>0</v>
      </c>
    </row>
    <row r="26" ht="12.75">
      <c r="A26" s="6" t="s">
        <v>25</v>
      </c>
    </row>
    <row r="27" spans="1:9" ht="12.75">
      <c r="A27" s="7" t="s">
        <v>1</v>
      </c>
      <c r="B27" s="7" t="s">
        <v>22</v>
      </c>
      <c r="C27" s="7" t="s">
        <v>3</v>
      </c>
      <c r="D27" s="7" t="s">
        <v>3</v>
      </c>
      <c r="E27" s="7" t="s">
        <v>2</v>
      </c>
      <c r="F27" s="9" t="s">
        <v>4</v>
      </c>
      <c r="G27" t="s">
        <v>5</v>
      </c>
      <c r="H27" s="9" t="s">
        <v>6</v>
      </c>
      <c r="I27" s="7" t="s">
        <v>7</v>
      </c>
    </row>
    <row r="28" spans="1:8" ht="12.75">
      <c r="A28" s="2">
        <f>1+A22</f>
        <v>9</v>
      </c>
      <c r="B28" s="10"/>
      <c r="C28" s="10"/>
      <c r="D28" s="10"/>
      <c r="E28" s="8"/>
      <c r="G28">
        <f>ROUND(F28*0.1,2)</f>
        <v>0</v>
      </c>
      <c r="H28" s="3">
        <f>F28-G28</f>
        <v>0</v>
      </c>
    </row>
    <row r="29" spans="1:8" ht="12.75">
      <c r="A29" s="2">
        <f>1+A28</f>
        <v>10</v>
      </c>
      <c r="B29" s="10"/>
      <c r="C29" s="10"/>
      <c r="D29" s="10"/>
      <c r="E29" s="8"/>
      <c r="G29">
        <f>ROUND(F29*0.1,2)</f>
        <v>0</v>
      </c>
      <c r="H29" s="3">
        <f>F29-G29</f>
        <v>0</v>
      </c>
    </row>
    <row r="30" spans="1:8" ht="12.75">
      <c r="A30" s="2">
        <f>1+A29</f>
        <v>11</v>
      </c>
      <c r="B30" s="10"/>
      <c r="C30" s="10"/>
      <c r="D30" s="10"/>
      <c r="E30" s="8"/>
      <c r="G30">
        <f>ROUND(F30*0.1,2)</f>
        <v>0</v>
      </c>
      <c r="H30" s="3">
        <f>F30-G30</f>
        <v>0</v>
      </c>
    </row>
    <row r="31" spans="1:8" ht="12.75">
      <c r="A31" s="2">
        <f>1+A30</f>
        <v>12</v>
      </c>
      <c r="B31" s="10"/>
      <c r="C31" s="10"/>
      <c r="D31" s="10"/>
      <c r="E31" s="8"/>
      <c r="G31">
        <f>ROUND(F31*0.1,2)</f>
        <v>0</v>
      </c>
      <c r="H31" s="3">
        <f>F31-G31</f>
        <v>0</v>
      </c>
    </row>
    <row r="32" spans="3:8" ht="12.75">
      <c r="C32" t="s">
        <v>8</v>
      </c>
      <c r="D32" t="s">
        <v>8</v>
      </c>
      <c r="F32">
        <f>SUM(F28:F31)</f>
        <v>0</v>
      </c>
      <c r="G32">
        <f>SUM(G28:G31)</f>
        <v>0</v>
      </c>
      <c r="H32">
        <f>SUM(H28:H31)</f>
        <v>0</v>
      </c>
    </row>
    <row r="35" ht="12.75">
      <c r="A35" s="6" t="s">
        <v>26</v>
      </c>
    </row>
    <row r="36" spans="1:9" ht="12.75">
      <c r="A36" s="7" t="s">
        <v>1</v>
      </c>
      <c r="B36" s="7" t="s">
        <v>22</v>
      </c>
      <c r="C36" s="7" t="s">
        <v>3</v>
      </c>
      <c r="D36" s="7" t="s">
        <v>3</v>
      </c>
      <c r="E36" s="7" t="s">
        <v>2</v>
      </c>
      <c r="F36" s="9" t="s">
        <v>4</v>
      </c>
      <c r="G36" t="s">
        <v>5</v>
      </c>
      <c r="H36" s="9" t="s">
        <v>6</v>
      </c>
      <c r="I36" s="7" t="s">
        <v>7</v>
      </c>
    </row>
    <row r="37" spans="1:8" ht="12.75">
      <c r="A37" s="2">
        <f>1+A31</f>
        <v>13</v>
      </c>
      <c r="B37" s="10"/>
      <c r="C37" s="10"/>
      <c r="D37" s="10"/>
      <c r="E37" s="8"/>
      <c r="G37">
        <f>ROUND(F37*0.1,2)</f>
        <v>0</v>
      </c>
      <c r="H37" s="3">
        <f>F37-G37</f>
        <v>0</v>
      </c>
    </row>
    <row r="38" spans="1:8" ht="12.75">
      <c r="A38" s="2">
        <f>1+A37</f>
        <v>14</v>
      </c>
      <c r="B38" s="10"/>
      <c r="C38" s="10"/>
      <c r="D38" s="10"/>
      <c r="E38" s="8"/>
      <c r="G38">
        <f>ROUND(F38*0.1,2)</f>
        <v>0</v>
      </c>
      <c r="H38" s="3">
        <f>F38-G38</f>
        <v>0</v>
      </c>
    </row>
    <row r="39" spans="1:8" ht="12.75">
      <c r="A39" s="2">
        <f>1+A38</f>
        <v>15</v>
      </c>
      <c r="B39" s="10"/>
      <c r="C39" s="10"/>
      <c r="D39" s="10"/>
      <c r="E39" s="8"/>
      <c r="G39">
        <f>ROUND(F39*0.1,2)</f>
        <v>0</v>
      </c>
      <c r="H39" s="3">
        <f>F39-G39</f>
        <v>0</v>
      </c>
    </row>
    <row r="40" spans="1:8" ht="12.75">
      <c r="A40" s="2">
        <f>1+A39</f>
        <v>16</v>
      </c>
      <c r="B40" s="10"/>
      <c r="C40" s="10"/>
      <c r="D40" s="10"/>
      <c r="E40" s="8"/>
      <c r="G40">
        <f>ROUND(F40*0.1,2)</f>
        <v>0</v>
      </c>
      <c r="H40" s="3">
        <f>F40-G40</f>
        <v>0</v>
      </c>
    </row>
    <row r="41" spans="3:8" ht="12.75">
      <c r="C41" t="s">
        <v>8</v>
      </c>
      <c r="D41" t="s">
        <v>8</v>
      </c>
      <c r="F41">
        <f>SUM(F37:F40)</f>
        <v>0</v>
      </c>
      <c r="G41">
        <f>SUM(G37:G40)</f>
        <v>0</v>
      </c>
      <c r="H41">
        <f>SUM(H37:H40)</f>
        <v>0</v>
      </c>
    </row>
    <row r="44" spans="2:8" ht="12.75">
      <c r="B44" s="15"/>
      <c r="C44" s="15" t="s">
        <v>9</v>
      </c>
      <c r="D44" s="15" t="s">
        <v>9</v>
      </c>
      <c r="F44" s="15">
        <f>F14+F23+F32+F41</f>
        <v>0</v>
      </c>
      <c r="G44" s="15">
        <f>G14+G23+G32+G41</f>
        <v>0</v>
      </c>
      <c r="H44" s="15">
        <f>H14+H23+H32+H41</f>
        <v>0</v>
      </c>
    </row>
    <row r="46" spans="2:3" ht="12.75">
      <c r="B46" s="18" t="s">
        <v>34</v>
      </c>
      <c r="C46" s="17"/>
    </row>
    <row r="50" spans="2:3" ht="12.75">
      <c r="B50" s="12" t="s">
        <v>28</v>
      </c>
      <c r="C50" s="16" t="s">
        <v>16</v>
      </c>
    </row>
    <row r="51" spans="2:3" ht="12.75">
      <c r="B51" s="1" t="s">
        <v>18</v>
      </c>
      <c r="C51" s="14">
        <f>ROUND(F14-0.005,0)</f>
        <v>0</v>
      </c>
    </row>
    <row r="52" spans="2:3" ht="12.75">
      <c r="B52" s="1" t="s">
        <v>35</v>
      </c>
      <c r="C52" s="14">
        <f>ROUND(C51*0.35+C46-0.001,0)</f>
        <v>0</v>
      </c>
    </row>
    <row r="53" spans="2:3" ht="12.75">
      <c r="B53" s="1" t="s">
        <v>19</v>
      </c>
      <c r="C53" s="14">
        <f>C51-C52</f>
        <v>0</v>
      </c>
    </row>
    <row r="54" spans="2:3" ht="12.75">
      <c r="B54" s="1" t="s">
        <v>20</v>
      </c>
      <c r="C54" s="14"/>
    </row>
    <row r="55" spans="2:3" ht="12.75">
      <c r="B55" s="1" t="s">
        <v>21</v>
      </c>
      <c r="C55" s="14">
        <f>ROUND(G14-0.005,0)</f>
        <v>0</v>
      </c>
    </row>
    <row r="56" spans="2:3" ht="12.75">
      <c r="B56" s="1" t="s">
        <v>29</v>
      </c>
      <c r="C56" s="14">
        <f>IF(C54&lt;C55,0,C54-C55)</f>
        <v>0</v>
      </c>
    </row>
    <row r="57" ht="12.75">
      <c r="C57" s="14"/>
    </row>
    <row r="58" ht="12.75">
      <c r="C58" s="14"/>
    </row>
    <row r="59" spans="2:3" ht="12.75">
      <c r="B59" s="12" t="s">
        <v>31</v>
      </c>
      <c r="C59" s="16" t="s">
        <v>16</v>
      </c>
    </row>
    <row r="60" spans="2:3" ht="12.75">
      <c r="B60" s="1" t="s">
        <v>18</v>
      </c>
      <c r="C60" s="14">
        <f>ROUND(F23-0.005,0)</f>
        <v>0</v>
      </c>
    </row>
    <row r="61" spans="2:3" ht="12.75">
      <c r="B61" s="1" t="s">
        <v>30</v>
      </c>
      <c r="C61" s="14">
        <f>ROUND(C60*0.35-0.001,0)</f>
        <v>0</v>
      </c>
    </row>
    <row r="62" spans="2:3" ht="12.75">
      <c r="B62" s="1" t="s">
        <v>19</v>
      </c>
      <c r="C62" s="14">
        <f>C60-C61</f>
        <v>0</v>
      </c>
    </row>
    <row r="63" spans="2:3" ht="12.75">
      <c r="B63" s="1" t="s">
        <v>20</v>
      </c>
      <c r="C63" s="14"/>
    </row>
    <row r="64" spans="2:3" ht="12.75">
      <c r="B64" s="1" t="s">
        <v>21</v>
      </c>
      <c r="C64" s="14">
        <f>ROUND(G23-0.005,0)</f>
        <v>0</v>
      </c>
    </row>
    <row r="65" spans="2:3" ht="12.75">
      <c r="B65" s="1" t="s">
        <v>29</v>
      </c>
      <c r="C65" s="14">
        <f>IF(C63&lt;C64,0,C63-C64)</f>
        <v>0</v>
      </c>
    </row>
    <row r="66" spans="2:3" ht="12.75">
      <c r="B66" s="1"/>
      <c r="C66" s="14"/>
    </row>
    <row r="67" ht="12.75">
      <c r="C67" s="14"/>
    </row>
    <row r="68" spans="2:3" ht="12.75">
      <c r="B68" s="12" t="s">
        <v>32</v>
      </c>
      <c r="C68" s="16" t="s">
        <v>16</v>
      </c>
    </row>
    <row r="69" spans="2:3" ht="12.75">
      <c r="B69" s="1" t="s">
        <v>18</v>
      </c>
      <c r="C69" s="14">
        <f>ROUND(F32-0.005,0)</f>
        <v>0</v>
      </c>
    </row>
    <row r="70" spans="2:3" ht="12.75">
      <c r="B70" s="1" t="s">
        <v>30</v>
      </c>
      <c r="C70" s="14">
        <f>ROUND(C69*0.35-0.001,0)</f>
        <v>0</v>
      </c>
    </row>
    <row r="71" spans="2:3" ht="12.75">
      <c r="B71" s="1" t="s">
        <v>19</v>
      </c>
      <c r="C71" s="14">
        <f>C69-C70</f>
        <v>0</v>
      </c>
    </row>
    <row r="72" spans="2:3" ht="12.75">
      <c r="B72" s="1" t="s">
        <v>20</v>
      </c>
      <c r="C72" s="14"/>
    </row>
    <row r="73" spans="2:3" ht="12.75">
      <c r="B73" s="1" t="s">
        <v>21</v>
      </c>
      <c r="C73" s="14">
        <f>ROUND(G32-0.005,0)</f>
        <v>0</v>
      </c>
    </row>
    <row r="74" spans="2:3" ht="12.75">
      <c r="B74" s="1" t="s">
        <v>29</v>
      </c>
      <c r="C74" s="14">
        <f>IF(C72&lt;C73,0,C72-C73)</f>
        <v>0</v>
      </c>
    </row>
    <row r="75" ht="12.75">
      <c r="C75" s="14"/>
    </row>
    <row r="76" ht="12.75">
      <c r="C76" s="14"/>
    </row>
    <row r="77" spans="2:3" ht="12.75">
      <c r="B77" s="12" t="s">
        <v>33</v>
      </c>
      <c r="C77" s="16" t="s">
        <v>16</v>
      </c>
    </row>
    <row r="78" spans="2:3" ht="12.75">
      <c r="B78" s="1" t="s">
        <v>18</v>
      </c>
      <c r="C78" s="14">
        <f>ROUND(F41-0.005,0)</f>
        <v>0</v>
      </c>
    </row>
    <row r="79" spans="2:3" ht="12.75">
      <c r="B79" s="1" t="s">
        <v>30</v>
      </c>
      <c r="C79" s="14">
        <f>ROUND(C78*0.35-0.001,0)</f>
        <v>0</v>
      </c>
    </row>
    <row r="80" spans="2:3" ht="12.75">
      <c r="B80" s="1" t="s">
        <v>19</v>
      </c>
      <c r="C80" s="14">
        <f>C78-C79</f>
        <v>0</v>
      </c>
    </row>
    <row r="81" spans="2:3" ht="12.75">
      <c r="B81" s="1" t="s">
        <v>20</v>
      </c>
      <c r="C81" s="14"/>
    </row>
    <row r="82" spans="2:3" ht="12.75">
      <c r="B82" s="1" t="s">
        <v>21</v>
      </c>
      <c r="C82" s="14">
        <f>ROUND(G41-0.005,0)</f>
        <v>0</v>
      </c>
    </row>
    <row r="83" spans="2:3" ht="12.75">
      <c r="B83" s="1" t="s">
        <v>29</v>
      </c>
      <c r="C83" s="14">
        <f>IF(C81&lt;C82,0,C81-C82)</f>
        <v>0</v>
      </c>
    </row>
    <row r="84" ht="12.75">
      <c r="C84" s="14"/>
    </row>
    <row r="85" ht="12.75">
      <c r="C85" s="14"/>
    </row>
    <row r="86" spans="2:3" ht="12.75">
      <c r="B86" s="13" t="s">
        <v>17</v>
      </c>
      <c r="C86" s="14"/>
    </row>
    <row r="87" spans="2:3" ht="12.75">
      <c r="B87" t="s">
        <v>15</v>
      </c>
      <c r="C87" s="14">
        <f>C51+C60+C69+C78</f>
        <v>0</v>
      </c>
    </row>
    <row r="88" spans="2:3" ht="12.75">
      <c r="B88" s="1" t="s">
        <v>35</v>
      </c>
      <c r="C88" s="14">
        <f>ROUND(C87*0.35+C46-0.005,0)</f>
        <v>0</v>
      </c>
    </row>
    <row r="89" spans="2:3" ht="12.75">
      <c r="B89" s="10" t="s">
        <v>14</v>
      </c>
      <c r="C89" s="14"/>
    </row>
    <row r="90" spans="2:3" ht="12.75">
      <c r="B90" t="s">
        <v>10</v>
      </c>
      <c r="C90" s="14">
        <f>C87-C88-C89</f>
        <v>0</v>
      </c>
    </row>
    <row r="91" spans="2:3" ht="12.75">
      <c r="B91" t="s">
        <v>11</v>
      </c>
      <c r="C91" s="14"/>
    </row>
    <row r="92" spans="2:3" ht="12.75">
      <c r="B92" s="1" t="s">
        <v>21</v>
      </c>
      <c r="C92" s="14">
        <f>ROUND(G44,0)</f>
        <v>0</v>
      </c>
    </row>
    <row r="93" spans="2:3" ht="12.75">
      <c r="B93" t="s">
        <v>12</v>
      </c>
      <c r="C93" s="14">
        <f>C56+C65+C74+C83</f>
        <v>0</v>
      </c>
    </row>
    <row r="94" spans="2:3" ht="12.75">
      <c r="B94" t="s">
        <v>13</v>
      </c>
      <c r="C94" s="14">
        <f>C91-C92-C93</f>
        <v>0</v>
      </c>
    </row>
  </sheetData>
  <printOptions gridLines="1" horizontalCentered="1"/>
  <pageMargins left="0.3937007874015748" right="0.3937007874015748" top="0.7086614173228347" bottom="0.7086614173228347" header="0" footer="0.5118110236220472"/>
  <pageSetup fitToHeight="0" fitToWidth="1" horizontalDpi="300" verticalDpi="300" orientation="portrait" paperSize="122" scale="83" r:id="rId1"/>
  <headerFooter alignWithMargins="0">
    <oddFooter>&amp;RFolio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Bargo,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2015-10-10T02:17:51Z</cp:lastPrinted>
  <dcterms:created xsi:type="dcterms:W3CDTF">2008-05-01T17:51:40Z</dcterms:created>
  <dcterms:modified xsi:type="dcterms:W3CDTF">2020-04-09T19:31:25Z</dcterms:modified>
  <cp:category/>
  <cp:version/>
  <cp:contentType/>
  <cp:contentStatus/>
</cp:coreProperties>
</file>