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ontabilidadProfesionistas" sheetId="1" r:id="rId1"/>
  </sheets>
  <definedNames>
    <definedName name="_xlnm.Print_Area" localSheetId="0">'ContabilidadProfesionistas'!$A$1:$H$365</definedName>
    <definedName name="_xlnm.Print_Titles" localSheetId="0">'ContabilidadProfesionistas'!$1:$5</definedName>
  </definedNames>
  <calcPr fullCalcOnLoad="1"/>
</workbook>
</file>

<file path=xl/sharedStrings.xml><?xml version="1.0" encoding="utf-8"?>
<sst xmlns="http://schemas.openxmlformats.org/spreadsheetml/2006/main" count="392" uniqueCount="63">
  <si>
    <t>Nombre</t>
  </si>
  <si>
    <t>INGRESOS:</t>
  </si>
  <si>
    <t>Enero:</t>
  </si>
  <si>
    <t>#</t>
  </si>
  <si>
    <t>Fecha</t>
  </si>
  <si>
    <t>Cliente</t>
  </si>
  <si>
    <t xml:space="preserve">Monto  </t>
  </si>
  <si>
    <t>ISR retenido</t>
  </si>
  <si>
    <t xml:space="preserve">Total   </t>
  </si>
  <si>
    <t>Concepto</t>
  </si>
  <si>
    <t>Totales</t>
  </si>
  <si>
    <t>Febrero:</t>
  </si>
  <si>
    <t>Marzo:</t>
  </si>
  <si>
    <t>Abril:</t>
  </si>
  <si>
    <t>Mayo:</t>
  </si>
  <si>
    <t>Junio:</t>
  </si>
  <si>
    <t>Julio:</t>
  </si>
  <si>
    <t>Agosto:</t>
  </si>
  <si>
    <t>Septiembre:</t>
  </si>
  <si>
    <t>Octubre:</t>
  </si>
  <si>
    <t>Noviembre:</t>
  </si>
  <si>
    <t>Diciembre</t>
  </si>
  <si>
    <t>Totales anuales</t>
  </si>
  <si>
    <t>DEDUCCIONES:</t>
  </si>
  <si>
    <t>Proveedor</t>
  </si>
  <si>
    <t>Factura</t>
  </si>
  <si>
    <t>Diciembre:</t>
  </si>
  <si>
    <t>Resumen enero:</t>
  </si>
  <si>
    <t>Ingresos totales</t>
  </si>
  <si>
    <t>Cantidad a pagar (saldo a favor) del periodo</t>
  </si>
  <si>
    <t>Resumen febrero:</t>
  </si>
  <si>
    <t>Resumen marzo:</t>
  </si>
  <si>
    <t>Resumen abril:</t>
  </si>
  <si>
    <t>Resumen mayo:</t>
  </si>
  <si>
    <t>Resumen junio:</t>
  </si>
  <si>
    <t>Resumen julio:</t>
  </si>
  <si>
    <t>Resumen agosto:</t>
  </si>
  <si>
    <t>Resumen septiembre:</t>
  </si>
  <si>
    <t>Resumen octubre:</t>
  </si>
  <si>
    <t>Resumen noviembre:</t>
  </si>
  <si>
    <t>Resumen diciembre:</t>
  </si>
  <si>
    <t>Total de ingresos</t>
  </si>
  <si>
    <t>Deducciones</t>
  </si>
  <si>
    <t>Deducción de inversiones</t>
  </si>
  <si>
    <t>Total de deducciones</t>
  </si>
  <si>
    <t>Base del impuesto</t>
  </si>
  <si>
    <t>ISR del ejercicio</t>
  </si>
  <si>
    <t>Pagos provisionales</t>
  </si>
  <si>
    <t>Saldo a cargo (a favor)</t>
  </si>
  <si>
    <t>Persona física profesionista</t>
  </si>
  <si>
    <t>Deducciones personales</t>
  </si>
  <si>
    <t>Utilidad en venta de activos fijos</t>
  </si>
  <si>
    <t>Ingresos anuales</t>
  </si>
  <si>
    <t>ISR</t>
  </si>
  <si>
    <t>Resumen anual ISR:</t>
  </si>
  <si>
    <t>Ingresos</t>
  </si>
  <si>
    <t>Base del ISR</t>
  </si>
  <si>
    <t>ISR del periodo</t>
  </si>
  <si>
    <t>Retenciones de ISR</t>
  </si>
  <si>
    <t>Pagos provisionales de ISR</t>
  </si>
  <si>
    <t>UUID</t>
  </si>
  <si>
    <t>Contabilidad del año 2015</t>
  </si>
  <si>
    <t>RFC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</si>
</sst>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\(0\)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#,##0.0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0" fontId="0" fillId="0" borderId="0" xfId="0" applyNumberFormat="1" applyAlignment="1">
      <alignment/>
    </xf>
    <xf numFmtId="4" fontId="0" fillId="0" borderId="0" xfId="0" applyAlignment="1" quotePrefix="1">
      <alignment/>
    </xf>
    <xf numFmtId="4" fontId="0" fillId="0" borderId="0" xfId="0" applyAlignment="1">
      <alignment horizontal="centerContinuous"/>
    </xf>
    <xf numFmtId="4" fontId="1" fillId="0" borderId="0" xfId="0" applyFont="1" applyAlignment="1">
      <alignment horizontal="centerContinuous"/>
    </xf>
    <xf numFmtId="4" fontId="1" fillId="0" borderId="0" xfId="0" applyFont="1" applyAlignment="1" quotePrefix="1">
      <alignment horizontal="left"/>
    </xf>
    <xf numFmtId="4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" fontId="0" fillId="0" borderId="0" xfId="0" applyAlignment="1" quotePrefix="1">
      <alignment horizontal="right"/>
    </xf>
    <xf numFmtId="4" fontId="0" fillId="0" borderId="0" xfId="0" applyAlignment="1">
      <alignment horizontal="left"/>
    </xf>
    <xf numFmtId="4" fontId="1" fillId="0" borderId="0" xfId="0" applyFont="1" applyAlignment="1">
      <alignment horizontal="left"/>
    </xf>
    <xf numFmtId="17" fontId="0" fillId="0" borderId="0" xfId="0" applyNumberFormat="1" applyAlignment="1">
      <alignment horizontal="center"/>
    </xf>
    <xf numFmtId="4" fontId="1" fillId="0" borderId="0" xfId="0" applyFont="1" applyAlignment="1">
      <alignment/>
    </xf>
    <xf numFmtId="4" fontId="1" fillId="0" borderId="0" xfId="0" applyFont="1" applyAlignment="1" quotePrefix="1">
      <alignment horizontal="left"/>
    </xf>
    <xf numFmtId="4" fontId="1" fillId="0" borderId="0" xfId="0" applyFont="1" applyAlignment="1">
      <alignment horizontal="left"/>
    </xf>
    <xf numFmtId="4" fontId="1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4" fontId="1" fillId="0" borderId="0" xfId="0" applyFont="1" applyAlignment="1">
      <alignment/>
    </xf>
    <xf numFmtId="4" fontId="1" fillId="0" borderId="0" xfId="0" applyFont="1" applyAlignment="1">
      <alignment/>
    </xf>
    <xf numFmtId="4" fontId="1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6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3" max="3" width="35.7109375" style="0" customWidth="1"/>
    <col min="4" max="4" width="16.7109375" style="0" customWidth="1"/>
    <col min="5" max="5" width="12.28125" style="0" customWidth="1"/>
    <col min="8" max="8" width="30.7109375" style="0" customWidth="1"/>
  </cols>
  <sheetData>
    <row r="1" spans="1:8" ht="12.75">
      <c r="A1" s="5" t="s">
        <v>0</v>
      </c>
      <c r="B1" s="4"/>
      <c r="C1" s="4"/>
      <c r="D1" s="4"/>
      <c r="E1" s="4"/>
      <c r="F1" s="4"/>
      <c r="G1" s="4"/>
      <c r="H1" s="4"/>
    </row>
    <row r="2" spans="1:8" ht="12.75">
      <c r="A2" s="5" t="s">
        <v>49</v>
      </c>
      <c r="B2" s="4"/>
      <c r="C2" s="4"/>
      <c r="D2" s="4"/>
      <c r="E2" s="4"/>
      <c r="F2" s="4"/>
      <c r="G2" s="4"/>
      <c r="H2" s="4"/>
    </row>
    <row r="3" spans="1:8" ht="12.75">
      <c r="A3" s="5" t="s">
        <v>61</v>
      </c>
      <c r="B3" s="4"/>
      <c r="C3" s="4"/>
      <c r="D3" s="4"/>
      <c r="E3" s="4"/>
      <c r="F3" s="4"/>
      <c r="G3" s="4"/>
      <c r="H3" s="4"/>
    </row>
    <row r="4" spans="1:7" ht="12.75">
      <c r="A4" s="5"/>
      <c r="B4" s="4"/>
      <c r="C4" s="4"/>
      <c r="D4" s="4"/>
      <c r="E4" s="4"/>
      <c r="F4" s="4"/>
      <c r="G4" s="4"/>
    </row>
    <row r="6" ht="12.75">
      <c r="A6" s="13" t="s">
        <v>1</v>
      </c>
    </row>
    <row r="8" ht="12.75">
      <c r="A8" s="11" t="s">
        <v>2</v>
      </c>
    </row>
    <row r="9" spans="1:8" ht="12.75">
      <c r="A9" s="7" t="s">
        <v>3</v>
      </c>
      <c r="B9" s="7" t="s">
        <v>4</v>
      </c>
      <c r="C9" s="7" t="s">
        <v>5</v>
      </c>
      <c r="D9" s="7" t="s">
        <v>60</v>
      </c>
      <c r="E9" s="9" t="s">
        <v>6</v>
      </c>
      <c r="F9" t="s">
        <v>7</v>
      </c>
      <c r="G9" s="9" t="s">
        <v>8</v>
      </c>
      <c r="H9" s="7" t="s">
        <v>9</v>
      </c>
    </row>
    <row r="10" spans="1:7" ht="12.75">
      <c r="A10" s="2">
        <v>1</v>
      </c>
      <c r="B10" s="8"/>
      <c r="C10" s="10"/>
      <c r="D10" s="10"/>
      <c r="F10">
        <f>ROUND(E10*0.1,2)</f>
        <v>0</v>
      </c>
      <c r="G10" s="3">
        <f>E10-F10</f>
        <v>0</v>
      </c>
    </row>
    <row r="11" spans="1:7" ht="12.75">
      <c r="A11" s="2">
        <f>1+A10</f>
        <v>2</v>
      </c>
      <c r="B11" s="8"/>
      <c r="C11" s="10"/>
      <c r="D11" s="10"/>
      <c r="F11">
        <f>ROUND(E11*0.1,2)</f>
        <v>0</v>
      </c>
      <c r="G11" s="3">
        <f>E11-F11</f>
        <v>0</v>
      </c>
    </row>
    <row r="12" spans="3:7" ht="12.75">
      <c r="C12" t="s">
        <v>10</v>
      </c>
      <c r="E12">
        <f>SUM(E10:E11)</f>
        <v>0</v>
      </c>
      <c r="F12">
        <f>SUM(F10:F11)</f>
        <v>0</v>
      </c>
      <c r="G12">
        <f>SUM(G10:G11)</f>
        <v>0</v>
      </c>
    </row>
    <row r="15" ht="12.75">
      <c r="A15" s="11" t="s">
        <v>11</v>
      </c>
    </row>
    <row r="16" spans="1:8" ht="12.75">
      <c r="A16" s="7" t="s">
        <v>3</v>
      </c>
      <c r="B16" s="7" t="s">
        <v>4</v>
      </c>
      <c r="C16" s="7" t="s">
        <v>5</v>
      </c>
      <c r="D16" s="7" t="s">
        <v>60</v>
      </c>
      <c r="E16" s="9" t="s">
        <v>6</v>
      </c>
      <c r="F16" t="s">
        <v>7</v>
      </c>
      <c r="G16" s="9" t="s">
        <v>8</v>
      </c>
      <c r="H16" s="7" t="s">
        <v>9</v>
      </c>
    </row>
    <row r="17" spans="1:7" ht="12.75">
      <c r="A17" s="2">
        <f>1+A11</f>
        <v>3</v>
      </c>
      <c r="B17" s="8"/>
      <c r="C17" s="10"/>
      <c r="D17" s="10"/>
      <c r="F17">
        <f>ROUND(E17*0.1,2)</f>
        <v>0</v>
      </c>
      <c r="G17" s="3">
        <f>E17-F17</f>
        <v>0</v>
      </c>
    </row>
    <row r="18" spans="1:7" ht="12.75">
      <c r="A18" s="2">
        <f>1+A17</f>
        <v>4</v>
      </c>
      <c r="B18" s="8"/>
      <c r="C18" s="10"/>
      <c r="D18" s="10"/>
      <c r="F18">
        <f>ROUND(E18*0.1,2)</f>
        <v>0</v>
      </c>
      <c r="G18" s="3">
        <f>E18-F18</f>
        <v>0</v>
      </c>
    </row>
    <row r="19" spans="3:7" ht="12.75">
      <c r="C19" t="s">
        <v>10</v>
      </c>
      <c r="E19">
        <f>SUM(E17:E18)</f>
        <v>0</v>
      </c>
      <c r="F19">
        <f>SUM(F17:F18)</f>
        <v>0</v>
      </c>
      <c r="G19">
        <f>SUM(G17:G18)</f>
        <v>0</v>
      </c>
    </row>
    <row r="22" ht="12.75">
      <c r="A22" s="11" t="s">
        <v>12</v>
      </c>
    </row>
    <row r="23" spans="1:8" ht="12.75">
      <c r="A23" s="7" t="s">
        <v>3</v>
      </c>
      <c r="B23" s="7" t="s">
        <v>4</v>
      </c>
      <c r="C23" s="7" t="s">
        <v>5</v>
      </c>
      <c r="D23" s="7" t="s">
        <v>60</v>
      </c>
      <c r="E23" s="9" t="s">
        <v>6</v>
      </c>
      <c r="F23" t="s">
        <v>7</v>
      </c>
      <c r="G23" s="9" t="s">
        <v>8</v>
      </c>
      <c r="H23" s="7" t="s">
        <v>9</v>
      </c>
    </row>
    <row r="24" spans="1:7" ht="12.75">
      <c r="A24" s="2">
        <f>1+A18</f>
        <v>5</v>
      </c>
      <c r="B24" s="8"/>
      <c r="C24" s="10"/>
      <c r="D24" s="10"/>
      <c r="F24">
        <f>ROUND(E24*0.1,2)</f>
        <v>0</v>
      </c>
      <c r="G24" s="3">
        <f>E24-F24</f>
        <v>0</v>
      </c>
    </row>
    <row r="25" spans="1:7" ht="12.75">
      <c r="A25" s="2">
        <f>1+A24</f>
        <v>6</v>
      </c>
      <c r="B25" s="8"/>
      <c r="C25" s="10"/>
      <c r="D25" s="10"/>
      <c r="F25">
        <f>ROUND(E25*0.1,2)</f>
        <v>0</v>
      </c>
      <c r="G25" s="3">
        <f>E25-F25</f>
        <v>0</v>
      </c>
    </row>
    <row r="26" spans="3:7" ht="12.75">
      <c r="C26" t="s">
        <v>10</v>
      </c>
      <c r="E26">
        <f>SUM(E24:E25)</f>
        <v>0</v>
      </c>
      <c r="F26">
        <f>SUM(F24:F25)</f>
        <v>0</v>
      </c>
      <c r="G26">
        <f>SUM(G24:G25)</f>
        <v>0</v>
      </c>
    </row>
    <row r="29" ht="12.75">
      <c r="A29" s="11" t="s">
        <v>13</v>
      </c>
    </row>
    <row r="30" spans="1:8" ht="12.75">
      <c r="A30" s="7" t="s">
        <v>3</v>
      </c>
      <c r="B30" s="7" t="s">
        <v>4</v>
      </c>
      <c r="C30" s="7" t="s">
        <v>5</v>
      </c>
      <c r="D30" s="7" t="s">
        <v>60</v>
      </c>
      <c r="E30" s="9" t="s">
        <v>6</v>
      </c>
      <c r="F30" t="s">
        <v>7</v>
      </c>
      <c r="G30" s="9" t="s">
        <v>8</v>
      </c>
      <c r="H30" s="7" t="s">
        <v>9</v>
      </c>
    </row>
    <row r="31" spans="1:7" ht="12.75">
      <c r="A31" s="2">
        <f>1+A25</f>
        <v>7</v>
      </c>
      <c r="B31" s="8"/>
      <c r="C31" s="10"/>
      <c r="D31" s="10"/>
      <c r="F31">
        <f>ROUND(E31*0.1,2)</f>
        <v>0</v>
      </c>
      <c r="G31" s="3">
        <f>E31-F31</f>
        <v>0</v>
      </c>
    </row>
    <row r="32" spans="1:7" ht="12.75">
      <c r="A32" s="2">
        <f>1+A31</f>
        <v>8</v>
      </c>
      <c r="B32" s="8"/>
      <c r="C32" s="10"/>
      <c r="D32" s="10"/>
      <c r="F32">
        <f>ROUND(E32*0.1,2)</f>
        <v>0</v>
      </c>
      <c r="G32" s="3">
        <f>E32-F32</f>
        <v>0</v>
      </c>
    </row>
    <row r="33" spans="3:7" ht="12.75">
      <c r="C33" t="s">
        <v>10</v>
      </c>
      <c r="E33">
        <f>SUM(E31:E32)</f>
        <v>0</v>
      </c>
      <c r="F33">
        <f>SUM(F31:F32)</f>
        <v>0</v>
      </c>
      <c r="G33">
        <f>SUM(G31:G32)</f>
        <v>0</v>
      </c>
    </row>
    <row r="36" ht="12.75">
      <c r="A36" s="11" t="s">
        <v>14</v>
      </c>
    </row>
    <row r="37" spans="1:8" ht="12.75">
      <c r="A37" s="7" t="s">
        <v>3</v>
      </c>
      <c r="B37" s="7" t="s">
        <v>4</v>
      </c>
      <c r="C37" s="7" t="s">
        <v>5</v>
      </c>
      <c r="D37" s="7" t="s">
        <v>60</v>
      </c>
      <c r="E37" s="9" t="s">
        <v>6</v>
      </c>
      <c r="F37" t="s">
        <v>7</v>
      </c>
      <c r="G37" s="9" t="s">
        <v>8</v>
      </c>
      <c r="H37" s="7" t="s">
        <v>9</v>
      </c>
    </row>
    <row r="38" spans="1:7" ht="12.75">
      <c r="A38" s="2">
        <f>1+A32</f>
        <v>9</v>
      </c>
      <c r="B38" s="8"/>
      <c r="C38" s="10"/>
      <c r="D38" s="10"/>
      <c r="F38">
        <f>ROUND(E38*0.1,2)</f>
        <v>0</v>
      </c>
      <c r="G38" s="3">
        <f>E38-F38</f>
        <v>0</v>
      </c>
    </row>
    <row r="39" spans="1:7" ht="12.75">
      <c r="A39" s="2">
        <f>1+A38</f>
        <v>10</v>
      </c>
      <c r="B39" s="8"/>
      <c r="C39" s="10"/>
      <c r="D39" s="10"/>
      <c r="F39">
        <f>ROUND(E39*0.1,2)</f>
        <v>0</v>
      </c>
      <c r="G39" s="3">
        <f>E39-F39</f>
        <v>0</v>
      </c>
    </row>
    <row r="40" spans="3:7" ht="12.75">
      <c r="C40" t="s">
        <v>10</v>
      </c>
      <c r="E40">
        <f>SUM(E38:E39)</f>
        <v>0</v>
      </c>
      <c r="F40">
        <f>SUM(F38:F39)</f>
        <v>0</v>
      </c>
      <c r="G40">
        <f>SUM(G38:G39)</f>
        <v>0</v>
      </c>
    </row>
    <row r="43" ht="12.75">
      <c r="A43" s="11" t="s">
        <v>15</v>
      </c>
    </row>
    <row r="44" spans="1:8" ht="12.75">
      <c r="A44" s="7" t="s">
        <v>3</v>
      </c>
      <c r="B44" s="7" t="s">
        <v>4</v>
      </c>
      <c r="C44" s="7" t="s">
        <v>5</v>
      </c>
      <c r="D44" s="7" t="s">
        <v>60</v>
      </c>
      <c r="E44" s="9" t="s">
        <v>6</v>
      </c>
      <c r="F44" t="s">
        <v>7</v>
      </c>
      <c r="G44" s="9" t="s">
        <v>8</v>
      </c>
      <c r="H44" s="7" t="s">
        <v>9</v>
      </c>
    </row>
    <row r="45" spans="1:7" ht="12.75">
      <c r="A45" s="2">
        <f>1+A39</f>
        <v>11</v>
      </c>
      <c r="B45" s="8"/>
      <c r="C45" s="10"/>
      <c r="D45" s="10"/>
      <c r="F45">
        <f>ROUND(E45*0.1,2)</f>
        <v>0</v>
      </c>
      <c r="G45" s="3">
        <f>E45-F45</f>
        <v>0</v>
      </c>
    </row>
    <row r="46" spans="1:7" ht="12.75">
      <c r="A46" s="2">
        <f>1+A45</f>
        <v>12</v>
      </c>
      <c r="B46" s="8"/>
      <c r="C46" s="10"/>
      <c r="D46" s="10"/>
      <c r="F46">
        <f>ROUND(E46*0.1,2)</f>
        <v>0</v>
      </c>
      <c r="G46" s="3">
        <f>E46-F46</f>
        <v>0</v>
      </c>
    </row>
    <row r="47" spans="3:7" ht="12.75">
      <c r="C47" t="s">
        <v>10</v>
      </c>
      <c r="E47">
        <f>SUM(E45:E46)</f>
        <v>0</v>
      </c>
      <c r="F47">
        <f>SUM(F45:F46)</f>
        <v>0</v>
      </c>
      <c r="G47">
        <f>SUM(G45:G46)</f>
        <v>0</v>
      </c>
    </row>
    <row r="50" ht="12.75">
      <c r="A50" s="11" t="s">
        <v>16</v>
      </c>
    </row>
    <row r="51" spans="1:8" ht="12.75">
      <c r="A51" s="7" t="s">
        <v>3</v>
      </c>
      <c r="B51" s="7" t="s">
        <v>4</v>
      </c>
      <c r="C51" s="7" t="s">
        <v>5</v>
      </c>
      <c r="D51" s="7" t="s">
        <v>60</v>
      </c>
      <c r="E51" s="9" t="s">
        <v>6</v>
      </c>
      <c r="F51" t="s">
        <v>7</v>
      </c>
      <c r="G51" s="9" t="s">
        <v>8</v>
      </c>
      <c r="H51" s="7" t="s">
        <v>9</v>
      </c>
    </row>
    <row r="52" spans="1:7" ht="12.75">
      <c r="A52" s="2">
        <f>1+A46</f>
        <v>13</v>
      </c>
      <c r="B52" s="8"/>
      <c r="C52" s="10"/>
      <c r="D52" s="10"/>
      <c r="F52">
        <f>ROUND(E52*0.1,2)</f>
        <v>0</v>
      </c>
      <c r="G52" s="3">
        <f>E52-F52</f>
        <v>0</v>
      </c>
    </row>
    <row r="53" spans="1:7" ht="12.75">
      <c r="A53" s="2">
        <f>1+A52</f>
        <v>14</v>
      </c>
      <c r="B53" s="8"/>
      <c r="C53" s="10"/>
      <c r="D53" s="10"/>
      <c r="F53">
        <f>ROUND(E53*0.1,2)</f>
        <v>0</v>
      </c>
      <c r="G53" s="3">
        <f>E53-F53</f>
        <v>0</v>
      </c>
    </row>
    <row r="54" spans="3:7" ht="12.75">
      <c r="C54" t="s">
        <v>10</v>
      </c>
      <c r="E54">
        <f>SUM(E52:E53)</f>
        <v>0</v>
      </c>
      <c r="F54">
        <f>SUM(F52:F53)</f>
        <v>0</v>
      </c>
      <c r="G54">
        <f>SUM(G52:G53)</f>
        <v>0</v>
      </c>
    </row>
    <row r="57" ht="12.75">
      <c r="A57" s="11" t="s">
        <v>17</v>
      </c>
    </row>
    <row r="58" spans="1:8" ht="12.75">
      <c r="A58" s="7" t="s">
        <v>3</v>
      </c>
      <c r="B58" s="7" t="s">
        <v>4</v>
      </c>
      <c r="C58" s="7" t="s">
        <v>5</v>
      </c>
      <c r="D58" s="7" t="s">
        <v>60</v>
      </c>
      <c r="E58" s="9" t="s">
        <v>6</v>
      </c>
      <c r="F58" t="s">
        <v>7</v>
      </c>
      <c r="G58" s="9" t="s">
        <v>8</v>
      </c>
      <c r="H58" s="7" t="s">
        <v>9</v>
      </c>
    </row>
    <row r="59" spans="1:7" ht="12.75">
      <c r="A59" s="2">
        <f>1+A53</f>
        <v>15</v>
      </c>
      <c r="B59" s="8"/>
      <c r="C59" s="10"/>
      <c r="D59" s="10"/>
      <c r="F59">
        <f>ROUND(E59*0.1,2)</f>
        <v>0</v>
      </c>
      <c r="G59" s="3">
        <f>E59-F59</f>
        <v>0</v>
      </c>
    </row>
    <row r="60" spans="1:7" ht="12.75">
      <c r="A60" s="2">
        <f>1+A59</f>
        <v>16</v>
      </c>
      <c r="B60" s="8"/>
      <c r="C60" s="10"/>
      <c r="D60" s="10"/>
      <c r="F60">
        <f>ROUND(E60*0.1,2)</f>
        <v>0</v>
      </c>
      <c r="G60" s="3">
        <f>E60-F60</f>
        <v>0</v>
      </c>
    </row>
    <row r="61" spans="3:7" ht="12.75">
      <c r="C61" t="s">
        <v>10</v>
      </c>
      <c r="E61">
        <f>SUM(E59:E60)</f>
        <v>0</v>
      </c>
      <c r="F61">
        <f>SUM(F59:F60)</f>
        <v>0</v>
      </c>
      <c r="G61">
        <f>SUM(G59:G60)</f>
        <v>0</v>
      </c>
    </row>
    <row r="64" ht="12.75">
      <c r="A64" s="11" t="s">
        <v>18</v>
      </c>
    </row>
    <row r="65" spans="1:8" ht="12.75">
      <c r="A65" s="7" t="s">
        <v>3</v>
      </c>
      <c r="B65" s="7" t="s">
        <v>4</v>
      </c>
      <c r="C65" s="7" t="s">
        <v>5</v>
      </c>
      <c r="D65" s="7" t="s">
        <v>60</v>
      </c>
      <c r="E65" s="9" t="s">
        <v>6</v>
      </c>
      <c r="F65" t="s">
        <v>7</v>
      </c>
      <c r="G65" s="9" t="s">
        <v>8</v>
      </c>
      <c r="H65" s="7" t="s">
        <v>9</v>
      </c>
    </row>
    <row r="66" spans="1:7" ht="12.75">
      <c r="A66" s="2">
        <f>1+A60</f>
        <v>17</v>
      </c>
      <c r="B66" s="8"/>
      <c r="C66" s="10"/>
      <c r="D66" s="10"/>
      <c r="F66">
        <f>ROUND(E66*0.1,2)</f>
        <v>0</v>
      </c>
      <c r="G66" s="3">
        <f>E66-F66</f>
        <v>0</v>
      </c>
    </row>
    <row r="67" spans="1:7" ht="12.75">
      <c r="A67" s="2">
        <f>1+A66</f>
        <v>18</v>
      </c>
      <c r="B67" s="8"/>
      <c r="C67" s="10"/>
      <c r="D67" s="10"/>
      <c r="F67">
        <f>ROUND(E67*0.1,2)</f>
        <v>0</v>
      </c>
      <c r="G67" s="3">
        <f>E67-F67</f>
        <v>0</v>
      </c>
    </row>
    <row r="68" spans="3:7" ht="12.75">
      <c r="C68" t="s">
        <v>10</v>
      </c>
      <c r="E68">
        <f>SUM(E66:E67)</f>
        <v>0</v>
      </c>
      <c r="F68">
        <f>SUM(F66:F67)</f>
        <v>0</v>
      </c>
      <c r="G68">
        <f>SUM(G66:G67)</f>
        <v>0</v>
      </c>
    </row>
    <row r="71" ht="12.75">
      <c r="A71" s="11" t="s">
        <v>19</v>
      </c>
    </row>
    <row r="72" spans="1:8" ht="12.75">
      <c r="A72" s="7" t="s">
        <v>3</v>
      </c>
      <c r="B72" s="7" t="s">
        <v>4</v>
      </c>
      <c r="C72" s="7" t="s">
        <v>5</v>
      </c>
      <c r="D72" s="7" t="s">
        <v>60</v>
      </c>
      <c r="E72" s="9" t="s">
        <v>6</v>
      </c>
      <c r="F72" t="s">
        <v>7</v>
      </c>
      <c r="G72" s="9" t="s">
        <v>8</v>
      </c>
      <c r="H72" s="7" t="s">
        <v>9</v>
      </c>
    </row>
    <row r="73" spans="1:7" ht="12.75">
      <c r="A73" s="2">
        <f>1+A67</f>
        <v>19</v>
      </c>
      <c r="B73" s="8"/>
      <c r="C73" s="10"/>
      <c r="D73" s="10"/>
      <c r="F73">
        <f>ROUND(E73*0.1,2)</f>
        <v>0</v>
      </c>
      <c r="G73" s="3">
        <f>E73-F73</f>
        <v>0</v>
      </c>
    </row>
    <row r="74" spans="1:7" ht="12.75">
      <c r="A74" s="2">
        <f>1+A73</f>
        <v>20</v>
      </c>
      <c r="B74" s="8"/>
      <c r="C74" s="10"/>
      <c r="D74" s="10"/>
      <c r="F74">
        <f>ROUND(E74*0.1,2)</f>
        <v>0</v>
      </c>
      <c r="G74" s="3">
        <f>E74-F74</f>
        <v>0</v>
      </c>
    </row>
    <row r="75" spans="3:7" ht="12.75">
      <c r="C75" t="s">
        <v>10</v>
      </c>
      <c r="E75">
        <f>SUM(E73:E74)</f>
        <v>0</v>
      </c>
      <c r="F75">
        <f>SUM(F73:F74)</f>
        <v>0</v>
      </c>
      <c r="G75">
        <f>SUM(G73:G74)</f>
        <v>0</v>
      </c>
    </row>
    <row r="78" ht="12.75">
      <c r="A78" s="6" t="s">
        <v>20</v>
      </c>
    </row>
    <row r="79" spans="1:8" ht="12.75">
      <c r="A79" s="7" t="s">
        <v>3</v>
      </c>
      <c r="B79" s="7" t="s">
        <v>4</v>
      </c>
      <c r="C79" s="7" t="s">
        <v>5</v>
      </c>
      <c r="D79" s="7" t="s">
        <v>60</v>
      </c>
      <c r="E79" s="9" t="s">
        <v>6</v>
      </c>
      <c r="F79" t="s">
        <v>7</v>
      </c>
      <c r="G79" s="9" t="s">
        <v>8</v>
      </c>
      <c r="H79" s="7" t="s">
        <v>9</v>
      </c>
    </row>
    <row r="80" spans="1:7" ht="12.75">
      <c r="A80" s="2">
        <f>1+A74</f>
        <v>21</v>
      </c>
      <c r="B80" s="8"/>
      <c r="C80" s="10"/>
      <c r="D80" s="10"/>
      <c r="F80">
        <f>ROUND(E80*0.1,2)</f>
        <v>0</v>
      </c>
      <c r="G80" s="3">
        <f>E80-F80</f>
        <v>0</v>
      </c>
    </row>
    <row r="81" spans="1:7" ht="12.75">
      <c r="A81" s="2">
        <f>1+A80</f>
        <v>22</v>
      </c>
      <c r="B81" s="8"/>
      <c r="C81" s="10"/>
      <c r="D81" s="10"/>
      <c r="F81">
        <f>ROUND(E81*0.1,2)</f>
        <v>0</v>
      </c>
      <c r="G81" s="3">
        <f>E81-F81</f>
        <v>0</v>
      </c>
    </row>
    <row r="82" spans="3:7" ht="12.75">
      <c r="C82" t="s">
        <v>10</v>
      </c>
      <c r="E82">
        <f>SUM(E80:E81)</f>
        <v>0</v>
      </c>
      <c r="F82">
        <f>SUM(F80:F81)</f>
        <v>0</v>
      </c>
      <c r="G82">
        <f>SUM(G80:G81)</f>
        <v>0</v>
      </c>
    </row>
    <row r="85" ht="12.75">
      <c r="A85" s="11" t="s">
        <v>21</v>
      </c>
    </row>
    <row r="86" spans="1:8" ht="12.75">
      <c r="A86" s="7" t="s">
        <v>3</v>
      </c>
      <c r="B86" s="7" t="s">
        <v>4</v>
      </c>
      <c r="C86" s="7" t="s">
        <v>5</v>
      </c>
      <c r="D86" s="7" t="s">
        <v>60</v>
      </c>
      <c r="E86" s="9" t="s">
        <v>6</v>
      </c>
      <c r="F86" t="s">
        <v>7</v>
      </c>
      <c r="G86" s="9" t="s">
        <v>8</v>
      </c>
      <c r="H86" s="7" t="s">
        <v>9</v>
      </c>
    </row>
    <row r="87" spans="1:7" ht="12.75">
      <c r="A87" s="2">
        <f>1+A81</f>
        <v>23</v>
      </c>
      <c r="B87" s="8"/>
      <c r="C87" s="10"/>
      <c r="D87" s="10"/>
      <c r="F87">
        <f>ROUND(E87*0.1,2)</f>
        <v>0</v>
      </c>
      <c r="G87" s="3">
        <f>E87-F87</f>
        <v>0</v>
      </c>
    </row>
    <row r="88" spans="1:7" ht="12.75">
      <c r="A88" s="2">
        <f>1+A87</f>
        <v>24</v>
      </c>
      <c r="B88" s="8"/>
      <c r="C88" s="10"/>
      <c r="D88" s="10"/>
      <c r="F88">
        <f>ROUND(E88*0.1,2)</f>
        <v>0</v>
      </c>
      <c r="G88" s="3">
        <f>E88-F88</f>
        <v>0</v>
      </c>
    </row>
    <row r="89" spans="3:7" ht="12.75">
      <c r="C89" t="s">
        <v>10</v>
      </c>
      <c r="E89">
        <f>SUM(E87:E88)</f>
        <v>0</v>
      </c>
      <c r="F89">
        <f>SUM(F87:F88)</f>
        <v>0</v>
      </c>
      <c r="G89">
        <f>SUM(G87:G88)</f>
        <v>0</v>
      </c>
    </row>
    <row r="92" spans="3:7" ht="12.75">
      <c r="C92" s="18" t="s">
        <v>22</v>
      </c>
      <c r="D92" s="18"/>
      <c r="E92" s="18">
        <f>E12+E19+E26+E33+E40+E47+E54+E61+E68+E75+E82+E89</f>
        <v>0</v>
      </c>
      <c r="F92" s="18">
        <f>F12+F19+F26+F33+F40+F47+F54+F61+F68+F75+F82+F89</f>
        <v>0</v>
      </c>
      <c r="G92" s="18">
        <f>G12+G19+G26+G33+G40+G47+G54+G61+G68+G75+G82+G89</f>
        <v>0</v>
      </c>
    </row>
    <row r="95" ht="12.75">
      <c r="A95" s="11" t="s">
        <v>23</v>
      </c>
    </row>
    <row r="97" ht="12.75">
      <c r="A97" s="11" t="s">
        <v>2</v>
      </c>
    </row>
    <row r="98" spans="1:8" ht="12.75">
      <c r="A98" s="7" t="s">
        <v>3</v>
      </c>
      <c r="B98" s="7" t="s">
        <v>4</v>
      </c>
      <c r="C98" s="7" t="s">
        <v>24</v>
      </c>
      <c r="D98" s="7" t="s">
        <v>62</v>
      </c>
      <c r="E98" s="7" t="s">
        <v>25</v>
      </c>
      <c r="F98" s="9" t="s">
        <v>6</v>
      </c>
      <c r="G98" s="9" t="s">
        <v>8</v>
      </c>
      <c r="H98" s="7" t="s">
        <v>9</v>
      </c>
    </row>
    <row r="99" spans="1:7" ht="12.75">
      <c r="A99" s="2">
        <v>1</v>
      </c>
      <c r="B99" s="12"/>
      <c r="C99" s="10"/>
      <c r="D99" s="10"/>
      <c r="E99" s="2"/>
      <c r="G99" s="3">
        <f>F99</f>
        <v>0</v>
      </c>
    </row>
    <row r="100" spans="1:7" ht="12.75">
      <c r="A100" s="2">
        <f>1+A99</f>
        <v>2</v>
      </c>
      <c r="B100" s="12"/>
      <c r="C100" s="10"/>
      <c r="D100" s="10"/>
      <c r="E100" s="2"/>
      <c r="G100" s="3">
        <f>F100</f>
        <v>0</v>
      </c>
    </row>
    <row r="101" spans="1:7" ht="12.75">
      <c r="A101" s="2">
        <f>1+A100</f>
        <v>3</v>
      </c>
      <c r="B101" s="12"/>
      <c r="C101" s="10"/>
      <c r="D101" s="10"/>
      <c r="E101" s="2"/>
      <c r="G101" s="3">
        <f>F101</f>
        <v>0</v>
      </c>
    </row>
    <row r="102" spans="1:7" ht="12.75">
      <c r="A102" s="2">
        <f>1+A101</f>
        <v>4</v>
      </c>
      <c r="B102" s="12"/>
      <c r="C102" s="10"/>
      <c r="D102" s="10"/>
      <c r="E102" s="2"/>
      <c r="G102" s="3">
        <f>F102</f>
        <v>0</v>
      </c>
    </row>
    <row r="103" spans="3:7" ht="12.75">
      <c r="C103" t="s">
        <v>10</v>
      </c>
      <c r="F103">
        <f>SUM(F99:F102)</f>
        <v>0</v>
      </c>
      <c r="G103">
        <f>SUM(G99:G102)</f>
        <v>0</v>
      </c>
    </row>
    <row r="106" ht="12.75">
      <c r="A106" s="11" t="s">
        <v>11</v>
      </c>
    </row>
    <row r="107" spans="1:8" ht="12.75">
      <c r="A107" s="7" t="s">
        <v>3</v>
      </c>
      <c r="B107" s="7" t="s">
        <v>4</v>
      </c>
      <c r="C107" s="7" t="s">
        <v>24</v>
      </c>
      <c r="D107" s="7" t="s">
        <v>62</v>
      </c>
      <c r="E107" s="7" t="s">
        <v>25</v>
      </c>
      <c r="F107" s="9" t="s">
        <v>6</v>
      </c>
      <c r="G107" s="9" t="s">
        <v>8</v>
      </c>
      <c r="H107" s="7" t="s">
        <v>9</v>
      </c>
    </row>
    <row r="108" spans="1:7" ht="12.75">
      <c r="A108" s="2">
        <f>1+A102</f>
        <v>5</v>
      </c>
      <c r="B108" s="12"/>
      <c r="C108" s="10"/>
      <c r="D108" s="10"/>
      <c r="E108" s="2"/>
      <c r="G108" s="3">
        <f>F108</f>
        <v>0</v>
      </c>
    </row>
    <row r="109" spans="1:7" ht="12.75">
      <c r="A109" s="2">
        <f>1+A108</f>
        <v>6</v>
      </c>
      <c r="B109" s="12"/>
      <c r="C109" s="10"/>
      <c r="D109" s="10"/>
      <c r="E109" s="2"/>
      <c r="G109" s="3">
        <f>F109</f>
        <v>0</v>
      </c>
    </row>
    <row r="110" spans="1:7" ht="12.75">
      <c r="A110" s="2">
        <f>1+A109</f>
        <v>7</v>
      </c>
      <c r="B110" s="12"/>
      <c r="C110" s="10"/>
      <c r="D110" s="10"/>
      <c r="E110" s="2"/>
      <c r="G110" s="3">
        <f>F110</f>
        <v>0</v>
      </c>
    </row>
    <row r="111" spans="1:7" ht="12.75">
      <c r="A111" s="2">
        <f>1+A110</f>
        <v>8</v>
      </c>
      <c r="B111" s="12"/>
      <c r="C111" s="10"/>
      <c r="D111" s="10"/>
      <c r="E111" s="2"/>
      <c r="G111" s="3">
        <f>F111</f>
        <v>0</v>
      </c>
    </row>
    <row r="112" spans="3:7" ht="12.75">
      <c r="C112" t="s">
        <v>10</v>
      </c>
      <c r="F112">
        <f>SUM(F108:F111)</f>
        <v>0</v>
      </c>
      <c r="G112">
        <f>SUM(G108:G111)</f>
        <v>0</v>
      </c>
    </row>
    <row r="115" ht="12.75">
      <c r="A115" s="11" t="s">
        <v>12</v>
      </c>
    </row>
    <row r="116" spans="1:8" ht="12.75">
      <c r="A116" s="7" t="s">
        <v>3</v>
      </c>
      <c r="B116" s="7" t="s">
        <v>4</v>
      </c>
      <c r="C116" s="7" t="s">
        <v>24</v>
      </c>
      <c r="D116" s="7" t="s">
        <v>62</v>
      </c>
      <c r="E116" s="7" t="s">
        <v>25</v>
      </c>
      <c r="F116" s="9" t="s">
        <v>6</v>
      </c>
      <c r="G116" s="9" t="s">
        <v>8</v>
      </c>
      <c r="H116" s="7" t="s">
        <v>9</v>
      </c>
    </row>
    <row r="117" spans="1:7" ht="12.75">
      <c r="A117" s="2">
        <f>1+A111</f>
        <v>9</v>
      </c>
      <c r="B117" s="12"/>
      <c r="C117" s="10"/>
      <c r="D117" s="10"/>
      <c r="E117" s="2"/>
      <c r="G117" s="3">
        <f>F117</f>
        <v>0</v>
      </c>
    </row>
    <row r="118" spans="1:7" ht="12.75">
      <c r="A118" s="2">
        <f>1+A117</f>
        <v>10</v>
      </c>
      <c r="B118" s="12"/>
      <c r="C118" s="10"/>
      <c r="D118" s="10"/>
      <c r="E118" s="2"/>
      <c r="G118" s="3">
        <f>F118</f>
        <v>0</v>
      </c>
    </row>
    <row r="119" spans="1:7" ht="12.75">
      <c r="A119" s="2">
        <f>1+A118</f>
        <v>11</v>
      </c>
      <c r="B119" s="12"/>
      <c r="C119" s="10"/>
      <c r="D119" s="10"/>
      <c r="E119" s="2"/>
      <c r="G119" s="3">
        <f>F119</f>
        <v>0</v>
      </c>
    </row>
    <row r="120" spans="1:7" ht="12.75">
      <c r="A120" s="2">
        <f>1+A119</f>
        <v>12</v>
      </c>
      <c r="B120" s="12"/>
      <c r="C120" s="10"/>
      <c r="D120" s="10"/>
      <c r="E120" s="2"/>
      <c r="G120" s="3">
        <f>F120</f>
        <v>0</v>
      </c>
    </row>
    <row r="121" spans="3:7" ht="12.75">
      <c r="C121" t="s">
        <v>10</v>
      </c>
      <c r="F121">
        <f>SUM(F117:F120)</f>
        <v>0</v>
      </c>
      <c r="G121">
        <f>SUM(G117:G120)</f>
        <v>0</v>
      </c>
    </row>
    <row r="124" ht="12.75">
      <c r="A124" s="11" t="s">
        <v>13</v>
      </c>
    </row>
    <row r="125" spans="1:8" ht="12.75">
      <c r="A125" s="7" t="s">
        <v>3</v>
      </c>
      <c r="B125" s="7" t="s">
        <v>4</v>
      </c>
      <c r="C125" s="7" t="s">
        <v>24</v>
      </c>
      <c r="D125" s="7" t="s">
        <v>62</v>
      </c>
      <c r="E125" s="7" t="s">
        <v>25</v>
      </c>
      <c r="F125" s="9" t="s">
        <v>6</v>
      </c>
      <c r="G125" s="9" t="s">
        <v>8</v>
      </c>
      <c r="H125" s="7" t="s">
        <v>9</v>
      </c>
    </row>
    <row r="126" spans="1:7" ht="12.75">
      <c r="A126" s="2">
        <f>1+A120</f>
        <v>13</v>
      </c>
      <c r="B126" s="12"/>
      <c r="C126" s="10"/>
      <c r="D126" s="10"/>
      <c r="E126" s="2"/>
      <c r="G126" s="3">
        <f>F126</f>
        <v>0</v>
      </c>
    </row>
    <row r="127" spans="1:7" ht="12.75">
      <c r="A127" s="2">
        <f>1+A126</f>
        <v>14</v>
      </c>
      <c r="B127" s="12"/>
      <c r="C127" s="10"/>
      <c r="D127" s="10"/>
      <c r="E127" s="2"/>
      <c r="G127" s="3">
        <f>F127</f>
        <v>0</v>
      </c>
    </row>
    <row r="128" spans="1:7" ht="12.75">
      <c r="A128" s="2">
        <f>1+A127</f>
        <v>15</v>
      </c>
      <c r="B128" s="12"/>
      <c r="C128" s="10"/>
      <c r="D128" s="10"/>
      <c r="E128" s="2"/>
      <c r="G128" s="3">
        <f>F128</f>
        <v>0</v>
      </c>
    </row>
    <row r="129" spans="1:7" ht="12.75">
      <c r="A129" s="2">
        <f>1+A128</f>
        <v>16</v>
      </c>
      <c r="B129" s="12"/>
      <c r="C129" s="10"/>
      <c r="D129" s="10"/>
      <c r="E129" s="2"/>
      <c r="G129" s="3">
        <f>F129</f>
        <v>0</v>
      </c>
    </row>
    <row r="130" spans="3:7" ht="12.75">
      <c r="C130" t="s">
        <v>10</v>
      </c>
      <c r="F130">
        <f>SUM(F126:F129)</f>
        <v>0</v>
      </c>
      <c r="G130">
        <f>SUM(G126:G129)</f>
        <v>0</v>
      </c>
    </row>
    <row r="133" ht="12.75">
      <c r="A133" s="11" t="s">
        <v>14</v>
      </c>
    </row>
    <row r="134" spans="1:8" ht="12.75">
      <c r="A134" s="7" t="s">
        <v>3</v>
      </c>
      <c r="B134" s="7" t="s">
        <v>4</v>
      </c>
      <c r="C134" s="7" t="s">
        <v>24</v>
      </c>
      <c r="D134" s="7" t="s">
        <v>62</v>
      </c>
      <c r="E134" s="7" t="s">
        <v>25</v>
      </c>
      <c r="F134" s="9" t="s">
        <v>6</v>
      </c>
      <c r="G134" s="9" t="s">
        <v>8</v>
      </c>
      <c r="H134" s="7" t="s">
        <v>9</v>
      </c>
    </row>
    <row r="135" spans="1:7" ht="12.75">
      <c r="A135" s="2">
        <f>1+A129</f>
        <v>17</v>
      </c>
      <c r="B135" s="12"/>
      <c r="C135" s="10"/>
      <c r="D135" s="10"/>
      <c r="E135" s="2"/>
      <c r="G135" s="3">
        <f>F135</f>
        <v>0</v>
      </c>
    </row>
    <row r="136" spans="1:7" ht="12.75">
      <c r="A136" s="2">
        <f>1+A135</f>
        <v>18</v>
      </c>
      <c r="B136" s="12"/>
      <c r="C136" s="10"/>
      <c r="D136" s="10"/>
      <c r="E136" s="2"/>
      <c r="G136" s="3">
        <f>F136</f>
        <v>0</v>
      </c>
    </row>
    <row r="137" spans="1:7" ht="12.75">
      <c r="A137" s="2">
        <f>1+A136</f>
        <v>19</v>
      </c>
      <c r="B137" s="12"/>
      <c r="C137" s="10"/>
      <c r="D137" s="10"/>
      <c r="E137" s="2"/>
      <c r="G137" s="3">
        <f>F137</f>
        <v>0</v>
      </c>
    </row>
    <row r="138" spans="1:7" ht="12.75">
      <c r="A138" s="2">
        <f>1+A137</f>
        <v>20</v>
      </c>
      <c r="B138" s="12"/>
      <c r="C138" s="10"/>
      <c r="D138" s="10"/>
      <c r="E138" s="2"/>
      <c r="G138" s="3">
        <f>F138</f>
        <v>0</v>
      </c>
    </row>
    <row r="139" spans="3:7" ht="12.75">
      <c r="C139" t="s">
        <v>10</v>
      </c>
      <c r="F139">
        <f>SUM(F135:F138)</f>
        <v>0</v>
      </c>
      <c r="G139">
        <f>SUM(G135:G138)</f>
        <v>0</v>
      </c>
    </row>
    <row r="142" ht="12.75">
      <c r="A142" s="11" t="s">
        <v>15</v>
      </c>
    </row>
    <row r="143" spans="1:8" ht="12.75">
      <c r="A143" s="7" t="s">
        <v>3</v>
      </c>
      <c r="B143" s="7" t="s">
        <v>4</v>
      </c>
      <c r="C143" s="7" t="s">
        <v>24</v>
      </c>
      <c r="D143" s="7" t="s">
        <v>62</v>
      </c>
      <c r="E143" s="7" t="s">
        <v>25</v>
      </c>
      <c r="F143" s="9" t="s">
        <v>6</v>
      </c>
      <c r="G143" s="9" t="s">
        <v>8</v>
      </c>
      <c r="H143" s="7" t="s">
        <v>9</v>
      </c>
    </row>
    <row r="144" spans="1:7" ht="12.75">
      <c r="A144" s="2">
        <f>1+A138</f>
        <v>21</v>
      </c>
      <c r="B144" s="12"/>
      <c r="C144" s="10"/>
      <c r="D144" s="10"/>
      <c r="E144" s="2"/>
      <c r="G144" s="3">
        <f>F144</f>
        <v>0</v>
      </c>
    </row>
    <row r="145" spans="1:7" ht="12.75">
      <c r="A145" s="2">
        <f>1+A144</f>
        <v>22</v>
      </c>
      <c r="B145" s="12"/>
      <c r="C145" s="10"/>
      <c r="D145" s="10"/>
      <c r="E145" s="2"/>
      <c r="G145" s="3">
        <f>F145</f>
        <v>0</v>
      </c>
    </row>
    <row r="146" spans="1:7" ht="12.75">
      <c r="A146" s="2">
        <f>1+A145</f>
        <v>23</v>
      </c>
      <c r="B146" s="12"/>
      <c r="C146" s="10"/>
      <c r="D146" s="10"/>
      <c r="E146" s="2"/>
      <c r="G146" s="3">
        <f>F146</f>
        <v>0</v>
      </c>
    </row>
    <row r="147" spans="1:7" ht="12.75">
      <c r="A147" s="2">
        <f>1+A146</f>
        <v>24</v>
      </c>
      <c r="B147" s="12"/>
      <c r="C147" s="10"/>
      <c r="D147" s="10"/>
      <c r="E147" s="2"/>
      <c r="G147" s="3">
        <f>F147</f>
        <v>0</v>
      </c>
    </row>
    <row r="148" spans="3:7" ht="12.75">
      <c r="C148" t="s">
        <v>10</v>
      </c>
      <c r="F148">
        <f>SUM(F144:F147)</f>
        <v>0</v>
      </c>
      <c r="G148">
        <f>SUM(G144:G147)</f>
        <v>0</v>
      </c>
    </row>
    <row r="151" ht="12.75">
      <c r="A151" s="11" t="s">
        <v>16</v>
      </c>
    </row>
    <row r="152" spans="1:8" ht="12.75">
      <c r="A152" s="7" t="s">
        <v>3</v>
      </c>
      <c r="B152" s="7" t="s">
        <v>4</v>
      </c>
      <c r="C152" s="7" t="s">
        <v>24</v>
      </c>
      <c r="D152" s="7" t="s">
        <v>62</v>
      </c>
      <c r="E152" s="7" t="s">
        <v>25</v>
      </c>
      <c r="F152" s="9" t="s">
        <v>6</v>
      </c>
      <c r="G152" s="9" t="s">
        <v>8</v>
      </c>
      <c r="H152" s="7" t="s">
        <v>9</v>
      </c>
    </row>
    <row r="153" spans="1:7" ht="12.75">
      <c r="A153" s="2">
        <f>1+A147</f>
        <v>25</v>
      </c>
      <c r="B153" s="12"/>
      <c r="C153" s="10"/>
      <c r="D153" s="10"/>
      <c r="E153" s="2"/>
      <c r="G153" s="3">
        <f>F153</f>
        <v>0</v>
      </c>
    </row>
    <row r="154" spans="1:7" ht="12.75">
      <c r="A154" s="2">
        <f>1+A153</f>
        <v>26</v>
      </c>
      <c r="B154" s="12"/>
      <c r="C154" s="10"/>
      <c r="D154" s="10"/>
      <c r="E154" s="2"/>
      <c r="G154" s="3">
        <f>F154</f>
        <v>0</v>
      </c>
    </row>
    <row r="155" spans="1:7" ht="12.75">
      <c r="A155" s="2">
        <f>1+A154</f>
        <v>27</v>
      </c>
      <c r="B155" s="12"/>
      <c r="C155" s="10"/>
      <c r="D155" s="10"/>
      <c r="E155" s="2"/>
      <c r="G155" s="3">
        <f>F155</f>
        <v>0</v>
      </c>
    </row>
    <row r="156" spans="1:7" ht="12.75">
      <c r="A156" s="2">
        <f>1+A155</f>
        <v>28</v>
      </c>
      <c r="B156" s="12"/>
      <c r="C156" s="10"/>
      <c r="D156" s="10"/>
      <c r="E156" s="2"/>
      <c r="G156" s="3">
        <f>F156</f>
        <v>0</v>
      </c>
    </row>
    <row r="157" spans="3:7" ht="12.75">
      <c r="C157" t="s">
        <v>10</v>
      </c>
      <c r="F157">
        <f>SUM(F153:F156)</f>
        <v>0</v>
      </c>
      <c r="G157">
        <f>SUM(G153:G156)</f>
        <v>0</v>
      </c>
    </row>
    <row r="160" ht="12.75">
      <c r="A160" s="11" t="s">
        <v>17</v>
      </c>
    </row>
    <row r="161" spans="1:8" ht="12.75">
      <c r="A161" s="7" t="s">
        <v>3</v>
      </c>
      <c r="B161" s="7" t="s">
        <v>4</v>
      </c>
      <c r="C161" s="7" t="s">
        <v>24</v>
      </c>
      <c r="D161" s="7" t="s">
        <v>62</v>
      </c>
      <c r="E161" s="7" t="s">
        <v>25</v>
      </c>
      <c r="F161" s="9" t="s">
        <v>6</v>
      </c>
      <c r="G161" s="9" t="s">
        <v>8</v>
      </c>
      <c r="H161" s="7" t="s">
        <v>9</v>
      </c>
    </row>
    <row r="162" spans="1:7" ht="12.75">
      <c r="A162" s="2">
        <f>1+A156</f>
        <v>29</v>
      </c>
      <c r="B162" s="12"/>
      <c r="C162" s="10"/>
      <c r="D162" s="10"/>
      <c r="E162" s="2"/>
      <c r="G162" s="3">
        <f>F162</f>
        <v>0</v>
      </c>
    </row>
    <row r="163" spans="1:7" ht="12.75">
      <c r="A163" s="2">
        <f>1+A162</f>
        <v>30</v>
      </c>
      <c r="B163" s="12"/>
      <c r="C163" s="10"/>
      <c r="D163" s="10"/>
      <c r="E163" s="2"/>
      <c r="G163" s="3">
        <f>F163</f>
        <v>0</v>
      </c>
    </row>
    <row r="164" spans="1:7" ht="12.75">
      <c r="A164" s="2">
        <f>1+A163</f>
        <v>31</v>
      </c>
      <c r="B164" s="12"/>
      <c r="C164" s="10"/>
      <c r="D164" s="10"/>
      <c r="E164" s="2"/>
      <c r="G164" s="3">
        <f>F164</f>
        <v>0</v>
      </c>
    </row>
    <row r="165" spans="1:7" ht="12.75">
      <c r="A165" s="2">
        <f>1+A164</f>
        <v>32</v>
      </c>
      <c r="B165" s="12"/>
      <c r="C165" s="10"/>
      <c r="D165" s="10"/>
      <c r="E165" s="2"/>
      <c r="G165" s="3">
        <f>F165</f>
        <v>0</v>
      </c>
    </row>
    <row r="166" spans="3:7" ht="12.75">
      <c r="C166" t="s">
        <v>10</v>
      </c>
      <c r="F166">
        <f>SUM(F162:F165)</f>
        <v>0</v>
      </c>
      <c r="G166">
        <f>SUM(G162:G165)</f>
        <v>0</v>
      </c>
    </row>
    <row r="169" ht="12.75">
      <c r="A169" s="11" t="s">
        <v>18</v>
      </c>
    </row>
    <row r="170" spans="1:8" ht="12.75">
      <c r="A170" s="7" t="s">
        <v>3</v>
      </c>
      <c r="B170" s="7" t="s">
        <v>4</v>
      </c>
      <c r="C170" s="7" t="s">
        <v>24</v>
      </c>
      <c r="D170" s="7" t="s">
        <v>62</v>
      </c>
      <c r="E170" s="7" t="s">
        <v>25</v>
      </c>
      <c r="F170" s="9" t="s">
        <v>6</v>
      </c>
      <c r="G170" s="9" t="s">
        <v>8</v>
      </c>
      <c r="H170" s="7" t="s">
        <v>9</v>
      </c>
    </row>
    <row r="171" spans="1:7" ht="12.75">
      <c r="A171" s="2">
        <f>1+A165</f>
        <v>33</v>
      </c>
      <c r="B171" s="12"/>
      <c r="C171" s="10"/>
      <c r="D171" s="10"/>
      <c r="E171" s="2"/>
      <c r="G171" s="3">
        <f>F171</f>
        <v>0</v>
      </c>
    </row>
    <row r="172" spans="1:7" ht="12.75">
      <c r="A172" s="2">
        <f>1+A171</f>
        <v>34</v>
      </c>
      <c r="B172" s="12"/>
      <c r="C172" s="10"/>
      <c r="D172" s="10"/>
      <c r="E172" s="2"/>
      <c r="G172" s="3">
        <f>F172</f>
        <v>0</v>
      </c>
    </row>
    <row r="173" spans="1:7" ht="12.75">
      <c r="A173" s="2">
        <f>1+A172</f>
        <v>35</v>
      </c>
      <c r="B173" s="12"/>
      <c r="C173" s="10"/>
      <c r="D173" s="10"/>
      <c r="E173" s="2"/>
      <c r="G173" s="3">
        <f>F173</f>
        <v>0</v>
      </c>
    </row>
    <row r="174" spans="1:7" ht="12.75">
      <c r="A174" s="2">
        <f>1+A173</f>
        <v>36</v>
      </c>
      <c r="B174" s="12"/>
      <c r="C174" s="10"/>
      <c r="D174" s="10"/>
      <c r="E174" s="2"/>
      <c r="G174" s="3">
        <f>F174</f>
        <v>0</v>
      </c>
    </row>
    <row r="175" spans="3:7" ht="12.75">
      <c r="C175" t="s">
        <v>10</v>
      </c>
      <c r="F175">
        <f>SUM(F171:F174)</f>
        <v>0</v>
      </c>
      <c r="G175">
        <f>SUM(G171:G174)</f>
        <v>0</v>
      </c>
    </row>
    <row r="178" ht="12.75">
      <c r="A178" s="11" t="s">
        <v>19</v>
      </c>
    </row>
    <row r="179" spans="1:8" ht="12.75">
      <c r="A179" s="7" t="s">
        <v>3</v>
      </c>
      <c r="B179" s="7" t="s">
        <v>4</v>
      </c>
      <c r="C179" s="7" t="s">
        <v>24</v>
      </c>
      <c r="D179" s="7" t="s">
        <v>62</v>
      </c>
      <c r="E179" s="7" t="s">
        <v>25</v>
      </c>
      <c r="F179" s="9" t="s">
        <v>6</v>
      </c>
      <c r="G179" s="9" t="s">
        <v>8</v>
      </c>
      <c r="H179" s="7" t="s">
        <v>9</v>
      </c>
    </row>
    <row r="180" spans="1:7" ht="12.75">
      <c r="A180" s="2">
        <f>1+A174</f>
        <v>37</v>
      </c>
      <c r="B180" s="12"/>
      <c r="C180" s="10"/>
      <c r="D180" s="10"/>
      <c r="E180" s="2"/>
      <c r="G180" s="3">
        <f>F180</f>
        <v>0</v>
      </c>
    </row>
    <row r="181" spans="1:7" ht="12.75">
      <c r="A181" s="2">
        <f>1+A180</f>
        <v>38</v>
      </c>
      <c r="B181" s="12"/>
      <c r="C181" s="10"/>
      <c r="D181" s="10"/>
      <c r="E181" s="2"/>
      <c r="G181" s="3">
        <f>F181</f>
        <v>0</v>
      </c>
    </row>
    <row r="182" spans="1:7" ht="12.75">
      <c r="A182" s="2">
        <f>1+A181</f>
        <v>39</v>
      </c>
      <c r="B182" s="12"/>
      <c r="C182" s="10"/>
      <c r="D182" s="10"/>
      <c r="E182" s="2"/>
      <c r="G182" s="3">
        <f>F182</f>
        <v>0</v>
      </c>
    </row>
    <row r="183" spans="1:7" ht="12.75">
      <c r="A183" s="2">
        <f>1+A182</f>
        <v>40</v>
      </c>
      <c r="B183" s="12"/>
      <c r="C183" s="10"/>
      <c r="D183" s="10"/>
      <c r="E183" s="2"/>
      <c r="G183" s="3">
        <f>F183</f>
        <v>0</v>
      </c>
    </row>
    <row r="184" spans="3:7" ht="12.75">
      <c r="C184" t="s">
        <v>10</v>
      </c>
      <c r="F184">
        <f>SUM(F180:F183)</f>
        <v>0</v>
      </c>
      <c r="G184">
        <f>SUM(G180:G183)</f>
        <v>0</v>
      </c>
    </row>
    <row r="187" ht="12.75">
      <c r="A187" s="11" t="s">
        <v>20</v>
      </c>
    </row>
    <row r="188" spans="1:8" ht="12.75">
      <c r="A188" s="7" t="s">
        <v>3</v>
      </c>
      <c r="B188" s="7" t="s">
        <v>4</v>
      </c>
      <c r="C188" s="7" t="s">
        <v>24</v>
      </c>
      <c r="D188" s="7" t="s">
        <v>62</v>
      </c>
      <c r="E188" s="7" t="s">
        <v>25</v>
      </c>
      <c r="F188" s="9" t="s">
        <v>6</v>
      </c>
      <c r="G188" s="9" t="s">
        <v>8</v>
      </c>
      <c r="H188" s="7" t="s">
        <v>9</v>
      </c>
    </row>
    <row r="189" spans="1:7" ht="12.75">
      <c r="A189" s="2">
        <f>1+A183</f>
        <v>41</v>
      </c>
      <c r="B189" s="12"/>
      <c r="C189" s="10"/>
      <c r="D189" s="10"/>
      <c r="E189" s="2"/>
      <c r="G189" s="3">
        <f>F189</f>
        <v>0</v>
      </c>
    </row>
    <row r="190" spans="1:7" ht="12.75">
      <c r="A190" s="2">
        <f>1+A189</f>
        <v>42</v>
      </c>
      <c r="B190" s="12"/>
      <c r="C190" s="10"/>
      <c r="D190" s="10"/>
      <c r="E190" s="2"/>
      <c r="G190" s="3">
        <f>F190</f>
        <v>0</v>
      </c>
    </row>
    <row r="191" spans="1:7" ht="12.75">
      <c r="A191" s="2">
        <f>1+A190</f>
        <v>43</v>
      </c>
      <c r="B191" s="12"/>
      <c r="C191" s="10"/>
      <c r="D191" s="10"/>
      <c r="E191" s="2"/>
      <c r="G191" s="3">
        <f>F191</f>
        <v>0</v>
      </c>
    </row>
    <row r="192" spans="1:7" ht="12.75">
      <c r="A192" s="2">
        <f>1+A191</f>
        <v>44</v>
      </c>
      <c r="B192" s="12"/>
      <c r="C192" s="10"/>
      <c r="D192" s="10"/>
      <c r="E192" s="2"/>
      <c r="G192" s="3">
        <f>F192</f>
        <v>0</v>
      </c>
    </row>
    <row r="193" spans="3:7" ht="12.75">
      <c r="C193" t="s">
        <v>10</v>
      </c>
      <c r="F193">
        <f>SUM(F189:F192)</f>
        <v>0</v>
      </c>
      <c r="G193">
        <f>SUM(G189:G192)</f>
        <v>0</v>
      </c>
    </row>
    <row r="196" ht="12.75">
      <c r="A196" s="11" t="s">
        <v>26</v>
      </c>
    </row>
    <row r="197" spans="1:8" ht="12.75">
      <c r="A197" s="7" t="s">
        <v>3</v>
      </c>
      <c r="B197" s="7" t="s">
        <v>4</v>
      </c>
      <c r="C197" s="7" t="s">
        <v>24</v>
      </c>
      <c r="D197" s="7" t="s">
        <v>62</v>
      </c>
      <c r="E197" s="7" t="s">
        <v>25</v>
      </c>
      <c r="F197" s="9" t="s">
        <v>6</v>
      </c>
      <c r="G197" s="9" t="s">
        <v>8</v>
      </c>
      <c r="H197" s="7" t="s">
        <v>9</v>
      </c>
    </row>
    <row r="198" spans="1:7" ht="12.75">
      <c r="A198" s="2">
        <f>1+A192</f>
        <v>45</v>
      </c>
      <c r="B198" s="12"/>
      <c r="C198" s="10"/>
      <c r="D198" s="10"/>
      <c r="E198" s="2"/>
      <c r="G198" s="3">
        <f>F198</f>
        <v>0</v>
      </c>
    </row>
    <row r="199" spans="1:7" ht="12.75">
      <c r="A199" s="2">
        <f>1+A198</f>
        <v>46</v>
      </c>
      <c r="B199" s="12"/>
      <c r="C199" s="10"/>
      <c r="D199" s="10"/>
      <c r="E199" s="2"/>
      <c r="G199" s="3">
        <f>F199</f>
        <v>0</v>
      </c>
    </row>
    <row r="200" spans="1:7" ht="12.75">
      <c r="A200" s="2">
        <f>1+A199</f>
        <v>47</v>
      </c>
      <c r="B200" s="12"/>
      <c r="C200" s="10"/>
      <c r="D200" s="10"/>
      <c r="E200" s="2"/>
      <c r="G200" s="3">
        <f>F200</f>
        <v>0</v>
      </c>
    </row>
    <row r="201" spans="1:7" ht="12.75">
      <c r="A201" s="2">
        <f>1+A200</f>
        <v>48</v>
      </c>
      <c r="B201" s="12"/>
      <c r="C201" s="10"/>
      <c r="D201" s="10"/>
      <c r="E201" s="2"/>
      <c r="G201" s="3">
        <f>F201</f>
        <v>0</v>
      </c>
    </row>
    <row r="202" spans="3:7" ht="12.75">
      <c r="C202" t="s">
        <v>10</v>
      </c>
      <c r="F202">
        <f>SUM(F198:F201)</f>
        <v>0</v>
      </c>
      <c r="G202">
        <f>SUM(G198:G201)</f>
        <v>0</v>
      </c>
    </row>
    <row r="205" spans="3:7" ht="12.75">
      <c r="C205" s="19" t="s">
        <v>22</v>
      </c>
      <c r="D205" s="19"/>
      <c r="E205" s="19"/>
      <c r="F205" s="19">
        <f>F103+F112+F121+F130+F139+F148+F157+F166+F175+F184+F193+F202</f>
        <v>0</v>
      </c>
      <c r="G205" s="19">
        <f>G103+G112+G121+G130+G139+G148+G157+G166+G175+G184+G193+G202</f>
        <v>0</v>
      </c>
    </row>
    <row r="209" spans="3:6" ht="12.75">
      <c r="C209" s="14" t="s">
        <v>27</v>
      </c>
      <c r="D209" s="14"/>
      <c r="F209" s="20" t="s">
        <v>53</v>
      </c>
    </row>
    <row r="210" spans="3:6" ht="12.75">
      <c r="C210" s="15" t="s">
        <v>28</v>
      </c>
      <c r="D210" s="15"/>
      <c r="F210" s="17">
        <f>F211</f>
        <v>0</v>
      </c>
    </row>
    <row r="211" spans="3:6" ht="12.75">
      <c r="C211" s="1" t="s">
        <v>55</v>
      </c>
      <c r="D211" s="1"/>
      <c r="F211" s="17">
        <f>ROUND(E12-0.01,0)</f>
        <v>0</v>
      </c>
    </row>
    <row r="212" spans="3:6" ht="12.75">
      <c r="C212" s="1" t="s">
        <v>42</v>
      </c>
      <c r="D212" s="1"/>
      <c r="F212" s="17">
        <f>ROUND(F103-0.01,0)</f>
        <v>0</v>
      </c>
    </row>
    <row r="213" spans="3:6" ht="12.75">
      <c r="C213" s="1" t="s">
        <v>43</v>
      </c>
      <c r="D213" s="1"/>
      <c r="F213" s="17"/>
    </row>
    <row r="214" spans="3:6" ht="12.75">
      <c r="C214" s="1" t="s">
        <v>56</v>
      </c>
      <c r="D214" s="1"/>
      <c r="F214" s="17">
        <f>F210-F212-F213</f>
        <v>0</v>
      </c>
    </row>
    <row r="215" spans="3:6" ht="12.75">
      <c r="C215" s="1" t="s">
        <v>57</v>
      </c>
      <c r="D215" s="1"/>
      <c r="F215" s="17"/>
    </row>
    <row r="216" spans="3:6" ht="12.75">
      <c r="C216" s="1" t="s">
        <v>58</v>
      </c>
      <c r="D216" s="1"/>
      <c r="F216" s="17">
        <f>ROUND(F12-0.01,0)</f>
        <v>0</v>
      </c>
    </row>
    <row r="217" spans="3:6" ht="12.75">
      <c r="C217" s="1" t="s">
        <v>59</v>
      </c>
      <c r="D217" s="1"/>
      <c r="F217" s="17">
        <v>0</v>
      </c>
    </row>
    <row r="218" spans="3:9" ht="12.75">
      <c r="C218" s="1" t="s">
        <v>29</v>
      </c>
      <c r="D218" s="1"/>
      <c r="F218" s="17">
        <f>F215-F216-F217</f>
        <v>0</v>
      </c>
      <c r="I218">
        <f>IF(F218&lt;0,0,F218)</f>
        <v>0</v>
      </c>
    </row>
    <row r="219" ht="12.75">
      <c r="F219" s="17"/>
    </row>
    <row r="220" ht="12.75">
      <c r="F220" s="17"/>
    </row>
    <row r="221" spans="3:6" ht="12.75">
      <c r="C221" s="14" t="s">
        <v>30</v>
      </c>
      <c r="D221" s="14"/>
      <c r="F221" s="20" t="s">
        <v>53</v>
      </c>
    </row>
    <row r="222" spans="3:6" ht="12.75">
      <c r="C222" s="15" t="s">
        <v>28</v>
      </c>
      <c r="D222" s="15"/>
      <c r="F222" s="17">
        <f>F210+F223</f>
        <v>0</v>
      </c>
    </row>
    <row r="223" spans="3:6" ht="12.75">
      <c r="C223" s="1" t="s">
        <v>55</v>
      </c>
      <c r="D223" s="1"/>
      <c r="F223" s="17">
        <f>ROUND(E19-0.01,0)</f>
        <v>0</v>
      </c>
    </row>
    <row r="224" spans="3:6" ht="12.75">
      <c r="C224" s="1" t="s">
        <v>42</v>
      </c>
      <c r="D224" s="1"/>
      <c r="F224" s="17">
        <f>ROUND(F112-0.01,0)+F212</f>
        <v>0</v>
      </c>
    </row>
    <row r="225" spans="3:6" ht="12.75">
      <c r="C225" s="1" t="s">
        <v>43</v>
      </c>
      <c r="D225" s="1"/>
      <c r="F225" s="17"/>
    </row>
    <row r="226" spans="3:6" ht="12.75">
      <c r="C226" s="1" t="s">
        <v>56</v>
      </c>
      <c r="D226" s="1"/>
      <c r="F226" s="17">
        <f>F222-F224-F225</f>
        <v>0</v>
      </c>
    </row>
    <row r="227" spans="3:6" ht="12.75">
      <c r="C227" s="1" t="s">
        <v>57</v>
      </c>
      <c r="D227" s="1"/>
      <c r="F227" s="17"/>
    </row>
    <row r="228" spans="3:6" ht="12.75">
      <c r="C228" s="1" t="s">
        <v>58</v>
      </c>
      <c r="D228" s="1"/>
      <c r="F228" s="17">
        <f>ROUND(F12+F19-0.01,0)</f>
        <v>0</v>
      </c>
    </row>
    <row r="229" spans="3:6" ht="12.75">
      <c r="C229" s="1" t="s">
        <v>59</v>
      </c>
      <c r="D229" s="1"/>
      <c r="F229" s="17">
        <f>I218</f>
        <v>0</v>
      </c>
    </row>
    <row r="230" spans="3:9" ht="12.75">
      <c r="C230" s="1" t="s">
        <v>29</v>
      </c>
      <c r="D230" s="1"/>
      <c r="F230" s="17">
        <f>F227-F228-F229</f>
        <v>0</v>
      </c>
      <c r="I230">
        <f>IF(F230&lt;0,0,F230)</f>
        <v>0</v>
      </c>
    </row>
    <row r="231" spans="3:6" ht="12.75">
      <c r="C231" s="1"/>
      <c r="D231" s="1"/>
      <c r="F231" s="17"/>
    </row>
    <row r="232" ht="12.75">
      <c r="F232" s="17"/>
    </row>
    <row r="233" spans="3:6" ht="12.75">
      <c r="C233" s="14" t="s">
        <v>31</v>
      </c>
      <c r="D233" s="14"/>
      <c r="F233" s="20" t="s">
        <v>53</v>
      </c>
    </row>
    <row r="234" spans="3:6" ht="12.75">
      <c r="C234" s="15" t="s">
        <v>28</v>
      </c>
      <c r="D234" s="15"/>
      <c r="F234" s="17">
        <f>F222+F235</f>
        <v>0</v>
      </c>
    </row>
    <row r="235" spans="3:6" ht="12.75">
      <c r="C235" s="1" t="s">
        <v>55</v>
      </c>
      <c r="D235" s="1"/>
      <c r="F235" s="17">
        <f>ROUND(E26-0.01,0)</f>
        <v>0</v>
      </c>
    </row>
    <row r="236" spans="3:6" ht="12.75">
      <c r="C236" s="1" t="s">
        <v>42</v>
      </c>
      <c r="D236" s="1"/>
      <c r="F236" s="17">
        <f>ROUND(F121-0.01,0)+F224</f>
        <v>0</v>
      </c>
    </row>
    <row r="237" spans="3:6" ht="12.75">
      <c r="C237" s="1" t="s">
        <v>43</v>
      </c>
      <c r="D237" s="1"/>
      <c r="F237" s="17"/>
    </row>
    <row r="238" spans="3:6" ht="12.75">
      <c r="C238" s="1" t="s">
        <v>56</v>
      </c>
      <c r="D238" s="1"/>
      <c r="F238" s="17">
        <f>F234-F236-F237</f>
        <v>0</v>
      </c>
    </row>
    <row r="239" spans="3:6" ht="12.75">
      <c r="C239" s="1" t="s">
        <v>57</v>
      </c>
      <c r="D239" s="1"/>
      <c r="F239" s="17"/>
    </row>
    <row r="240" spans="3:6" ht="12.75">
      <c r="C240" s="1" t="s">
        <v>58</v>
      </c>
      <c r="D240" s="1"/>
      <c r="F240" s="17">
        <f>ROUND(F12+F19+F26-0.01,0)</f>
        <v>0</v>
      </c>
    </row>
    <row r="241" spans="3:6" ht="12.75">
      <c r="C241" s="1" t="s">
        <v>59</v>
      </c>
      <c r="D241" s="1"/>
      <c r="F241" s="17">
        <f>SUM($I$218:I241)</f>
        <v>0</v>
      </c>
    </row>
    <row r="242" spans="3:9" ht="12.75">
      <c r="C242" s="1" t="s">
        <v>29</v>
      </c>
      <c r="D242" s="1"/>
      <c r="F242" s="17">
        <f>F239-F240-F241</f>
        <v>0</v>
      </c>
      <c r="I242">
        <f>IF(F242&lt;0,0,F242)</f>
        <v>0</v>
      </c>
    </row>
    <row r="243" ht="12.75">
      <c r="F243" s="17"/>
    </row>
    <row r="244" ht="12.75">
      <c r="F244" s="17"/>
    </row>
    <row r="245" spans="3:6" ht="12.75">
      <c r="C245" s="14" t="s">
        <v>32</v>
      </c>
      <c r="D245" s="14"/>
      <c r="F245" s="20" t="s">
        <v>53</v>
      </c>
    </row>
    <row r="246" spans="3:6" ht="12.75">
      <c r="C246" s="15" t="s">
        <v>28</v>
      </c>
      <c r="D246" s="15"/>
      <c r="F246" s="17">
        <f>F234+F247</f>
        <v>0</v>
      </c>
    </row>
    <row r="247" spans="3:6" ht="12.75">
      <c r="C247" s="1" t="s">
        <v>55</v>
      </c>
      <c r="D247" s="1"/>
      <c r="F247" s="17">
        <f>ROUND(E33-0.01,0)</f>
        <v>0</v>
      </c>
    </row>
    <row r="248" spans="3:6" ht="12.75">
      <c r="C248" s="1" t="s">
        <v>42</v>
      </c>
      <c r="D248" s="1"/>
      <c r="F248" s="17">
        <f>ROUND(F130-0.01,0)+F236</f>
        <v>0</v>
      </c>
    </row>
    <row r="249" spans="3:6" ht="12.75">
      <c r="C249" s="1" t="s">
        <v>43</v>
      </c>
      <c r="D249" s="1"/>
      <c r="F249" s="17"/>
    </row>
    <row r="250" spans="3:6" ht="12.75">
      <c r="C250" s="1" t="s">
        <v>56</v>
      </c>
      <c r="D250" s="1"/>
      <c r="F250" s="17">
        <f>F246-F248-F249</f>
        <v>0</v>
      </c>
    </row>
    <row r="251" spans="3:6" ht="12.75">
      <c r="C251" s="1" t="s">
        <v>57</v>
      </c>
      <c r="D251" s="1"/>
      <c r="F251" s="17"/>
    </row>
    <row r="252" spans="3:6" ht="12.75">
      <c r="C252" s="1" t="s">
        <v>58</v>
      </c>
      <c r="D252" s="1"/>
      <c r="F252" s="17">
        <f>ROUND(F12+F19+F26+F33-0.01,0)</f>
        <v>0</v>
      </c>
    </row>
    <row r="253" spans="3:6" ht="12.75">
      <c r="C253" s="1" t="s">
        <v>59</v>
      </c>
      <c r="D253" s="1"/>
      <c r="F253" s="17">
        <f>SUM($I$218:I253)</f>
        <v>0</v>
      </c>
    </row>
    <row r="254" spans="3:9" ht="12.75">
      <c r="C254" s="1" t="s">
        <v>29</v>
      </c>
      <c r="D254" s="1"/>
      <c r="F254" s="17">
        <f>F251-F252-F253</f>
        <v>0</v>
      </c>
      <c r="I254">
        <f>IF(F254&lt;0,0,F254)</f>
        <v>0</v>
      </c>
    </row>
    <row r="255" ht="12.75">
      <c r="F255" s="17"/>
    </row>
    <row r="256" ht="12.75">
      <c r="F256" s="17"/>
    </row>
    <row r="257" spans="3:6" ht="12.75">
      <c r="C257" s="14" t="s">
        <v>33</v>
      </c>
      <c r="D257" s="14"/>
      <c r="F257" s="20" t="s">
        <v>53</v>
      </c>
    </row>
    <row r="258" spans="3:6" ht="12.75">
      <c r="C258" s="15" t="s">
        <v>28</v>
      </c>
      <c r="D258" s="15"/>
      <c r="F258" s="17">
        <f>F246+F259</f>
        <v>0</v>
      </c>
    </row>
    <row r="259" spans="3:6" ht="12.75">
      <c r="C259" s="1" t="s">
        <v>55</v>
      </c>
      <c r="D259" s="1"/>
      <c r="F259" s="17">
        <f>ROUND(E40-0.01,0)</f>
        <v>0</v>
      </c>
    </row>
    <row r="260" spans="3:6" ht="12.75">
      <c r="C260" s="1" t="s">
        <v>42</v>
      </c>
      <c r="D260" s="1"/>
      <c r="F260" s="17">
        <f>ROUND(F139-0.01,0)+F248</f>
        <v>0</v>
      </c>
    </row>
    <row r="261" spans="3:6" ht="12.75">
      <c r="C261" s="1" t="s">
        <v>43</v>
      </c>
      <c r="D261" s="1"/>
      <c r="F261" s="17"/>
    </row>
    <row r="262" spans="3:6" ht="12.75">
      <c r="C262" s="1" t="s">
        <v>56</v>
      </c>
      <c r="D262" s="1"/>
      <c r="F262" s="17">
        <f>F258-F260-F261</f>
        <v>0</v>
      </c>
    </row>
    <row r="263" spans="3:6" ht="12.75">
      <c r="C263" s="1" t="s">
        <v>57</v>
      </c>
      <c r="D263" s="1"/>
      <c r="F263" s="17"/>
    </row>
    <row r="264" spans="3:6" ht="12.75">
      <c r="C264" s="1" t="s">
        <v>58</v>
      </c>
      <c r="D264" s="1"/>
      <c r="F264" s="17">
        <f>ROUND(F12+F19+F26+F33+F40-0.01,0)</f>
        <v>0</v>
      </c>
    </row>
    <row r="265" spans="3:6" ht="12.75">
      <c r="C265" s="1" t="s">
        <v>59</v>
      </c>
      <c r="D265" s="1"/>
      <c r="F265" s="17">
        <f>SUM($I$218:I265)</f>
        <v>0</v>
      </c>
    </row>
    <row r="266" spans="3:9" ht="12.75">
      <c r="C266" s="1" t="s">
        <v>29</v>
      </c>
      <c r="D266" s="1"/>
      <c r="F266" s="17">
        <f>F263-F264-F265</f>
        <v>0</v>
      </c>
      <c r="I266">
        <f>IF(F266&lt;0,0,F266)</f>
        <v>0</v>
      </c>
    </row>
    <row r="267" ht="12.75">
      <c r="F267" s="17"/>
    </row>
    <row r="268" ht="12.75">
      <c r="F268" s="17"/>
    </row>
    <row r="269" spans="3:6" ht="12.75">
      <c r="C269" s="14" t="s">
        <v>34</v>
      </c>
      <c r="D269" s="14"/>
      <c r="F269" s="20" t="s">
        <v>53</v>
      </c>
    </row>
    <row r="270" spans="3:6" ht="12.75">
      <c r="C270" s="15" t="s">
        <v>28</v>
      </c>
      <c r="D270" s="15"/>
      <c r="F270" s="17">
        <f>F258+F271</f>
        <v>0</v>
      </c>
    </row>
    <row r="271" spans="3:6" ht="12.75">
      <c r="C271" s="1" t="s">
        <v>55</v>
      </c>
      <c r="D271" s="1"/>
      <c r="F271" s="17">
        <f>ROUND(E47-0.01,0)</f>
        <v>0</v>
      </c>
    </row>
    <row r="272" spans="3:6" ht="12.75">
      <c r="C272" s="1" t="s">
        <v>42</v>
      </c>
      <c r="D272" s="1"/>
      <c r="F272" s="17">
        <f>ROUND(F148-0.01,0)+F260</f>
        <v>0</v>
      </c>
    </row>
    <row r="273" spans="3:6" ht="12.75">
      <c r="C273" s="1" t="s">
        <v>43</v>
      </c>
      <c r="D273" s="1"/>
      <c r="F273" s="17"/>
    </row>
    <row r="274" spans="3:6" ht="12.75">
      <c r="C274" s="1" t="s">
        <v>56</v>
      </c>
      <c r="D274" s="1"/>
      <c r="F274" s="17">
        <f>F270-F272-F273</f>
        <v>0</v>
      </c>
    </row>
    <row r="275" spans="3:6" ht="12.75">
      <c r="C275" s="1" t="s">
        <v>57</v>
      </c>
      <c r="D275" s="1"/>
      <c r="F275" s="17"/>
    </row>
    <row r="276" spans="3:6" ht="12.75">
      <c r="C276" s="1" t="s">
        <v>58</v>
      </c>
      <c r="D276" s="1"/>
      <c r="F276" s="17">
        <f>ROUND(F12+F19+F26+F33+F40+F47-0.01,0)</f>
        <v>0</v>
      </c>
    </row>
    <row r="277" spans="3:6" ht="12.75">
      <c r="C277" s="1" t="s">
        <v>59</v>
      </c>
      <c r="D277" s="1"/>
      <c r="F277" s="17">
        <f>SUM($I$218:I277)</f>
        <v>0</v>
      </c>
    </row>
    <row r="278" spans="3:9" ht="12.75">
      <c r="C278" s="1" t="s">
        <v>29</v>
      </c>
      <c r="D278" s="1"/>
      <c r="F278" s="17">
        <f>F275-F276-F277</f>
        <v>0</v>
      </c>
      <c r="I278">
        <f>IF(F278&lt;0,0,F278)</f>
        <v>0</v>
      </c>
    </row>
    <row r="279" ht="12.75">
      <c r="F279" s="17"/>
    </row>
    <row r="280" ht="12.75">
      <c r="F280" s="17"/>
    </row>
    <row r="281" spans="3:6" ht="12.75">
      <c r="C281" s="14" t="s">
        <v>35</v>
      </c>
      <c r="D281" s="14"/>
      <c r="F281" s="20" t="s">
        <v>53</v>
      </c>
    </row>
    <row r="282" spans="3:6" ht="12.75">
      <c r="C282" s="15" t="s">
        <v>28</v>
      </c>
      <c r="D282" s="15"/>
      <c r="F282" s="17">
        <f>F270+F283</f>
        <v>0</v>
      </c>
    </row>
    <row r="283" spans="3:6" ht="12.75">
      <c r="C283" s="1" t="s">
        <v>55</v>
      </c>
      <c r="D283" s="1"/>
      <c r="F283" s="17">
        <f>ROUND(E54-0.01,0)</f>
        <v>0</v>
      </c>
    </row>
    <row r="284" spans="3:6" ht="12.75">
      <c r="C284" s="1" t="s">
        <v>42</v>
      </c>
      <c r="D284" s="1"/>
      <c r="F284" s="17">
        <f>ROUND(F157-0.01,0)+F272</f>
        <v>0</v>
      </c>
    </row>
    <row r="285" spans="3:6" ht="12.75">
      <c r="C285" s="1" t="s">
        <v>43</v>
      </c>
      <c r="D285" s="1"/>
      <c r="F285" s="17"/>
    </row>
    <row r="286" spans="3:6" ht="12.75">
      <c r="C286" s="1" t="s">
        <v>56</v>
      </c>
      <c r="D286" s="1"/>
      <c r="F286" s="17">
        <f>F282-F284-F285</f>
        <v>0</v>
      </c>
    </row>
    <row r="287" spans="3:6" ht="12.75">
      <c r="C287" s="1" t="s">
        <v>57</v>
      </c>
      <c r="D287" s="1"/>
      <c r="F287" s="17"/>
    </row>
    <row r="288" spans="3:6" ht="12.75">
      <c r="C288" s="1" t="s">
        <v>58</v>
      </c>
      <c r="D288" s="1"/>
      <c r="F288" s="17">
        <f>ROUND(F12+F19+F26+F33+F40+F47+F54-0.01,0)</f>
        <v>0</v>
      </c>
    </row>
    <row r="289" spans="3:6" ht="12.75">
      <c r="C289" s="1" t="s">
        <v>59</v>
      </c>
      <c r="D289" s="1"/>
      <c r="F289" s="17">
        <f>SUM($I$218:I289)</f>
        <v>0</v>
      </c>
    </row>
    <row r="290" spans="3:9" ht="12.75">
      <c r="C290" s="1" t="s">
        <v>29</v>
      </c>
      <c r="D290" s="1"/>
      <c r="F290" s="17">
        <f>F287-F288-F289</f>
        <v>0</v>
      </c>
      <c r="I290">
        <f>IF(F290&lt;0,0,F290)</f>
        <v>0</v>
      </c>
    </row>
    <row r="291" ht="12.75">
      <c r="F291" s="17"/>
    </row>
    <row r="292" ht="12.75">
      <c r="F292" s="17"/>
    </row>
    <row r="293" spans="3:6" ht="12.75">
      <c r="C293" s="14" t="s">
        <v>36</v>
      </c>
      <c r="D293" s="14"/>
      <c r="F293" s="20" t="s">
        <v>53</v>
      </c>
    </row>
    <row r="294" spans="3:6" ht="12.75">
      <c r="C294" s="15" t="s">
        <v>28</v>
      </c>
      <c r="D294" s="15"/>
      <c r="F294" s="17">
        <f>F282+F295</f>
        <v>0</v>
      </c>
    </row>
    <row r="295" spans="3:6" ht="12.75">
      <c r="C295" s="1" t="s">
        <v>55</v>
      </c>
      <c r="D295" s="1"/>
      <c r="F295" s="17">
        <f>ROUND(E61-0.01,0)</f>
        <v>0</v>
      </c>
    </row>
    <row r="296" spans="3:6" ht="12.75">
      <c r="C296" s="1" t="s">
        <v>42</v>
      </c>
      <c r="D296" s="1"/>
      <c r="F296" s="17">
        <f>ROUND(F166-0.01,0)+F284</f>
        <v>0</v>
      </c>
    </row>
    <row r="297" spans="3:6" ht="12.75">
      <c r="C297" s="1" t="s">
        <v>43</v>
      </c>
      <c r="D297" s="1"/>
      <c r="F297" s="17"/>
    </row>
    <row r="298" spans="3:6" ht="12.75">
      <c r="C298" s="1" t="s">
        <v>56</v>
      </c>
      <c r="D298" s="1"/>
      <c r="F298" s="17">
        <f>F294-F296-F297</f>
        <v>0</v>
      </c>
    </row>
    <row r="299" spans="3:6" ht="12.75">
      <c r="C299" s="1" t="s">
        <v>57</v>
      </c>
      <c r="D299" s="1"/>
      <c r="F299" s="17"/>
    </row>
    <row r="300" spans="3:6" ht="12.75">
      <c r="C300" s="1" t="s">
        <v>58</v>
      </c>
      <c r="D300" s="1"/>
      <c r="F300" s="17">
        <f>ROUND(F12+F19+F26+F33+F40+F47+F54+F61-0.01,0)</f>
        <v>0</v>
      </c>
    </row>
    <row r="301" spans="3:6" ht="12.75">
      <c r="C301" s="1" t="s">
        <v>59</v>
      </c>
      <c r="D301" s="1"/>
      <c r="F301" s="17">
        <f>SUM($I$218:I301)</f>
        <v>0</v>
      </c>
    </row>
    <row r="302" spans="3:9" ht="12.75">
      <c r="C302" s="1" t="s">
        <v>29</v>
      </c>
      <c r="D302" s="1"/>
      <c r="F302" s="17">
        <f>F299-F300-F301</f>
        <v>0</v>
      </c>
      <c r="I302">
        <f>IF(F302&lt;0,0,F302)</f>
        <v>0</v>
      </c>
    </row>
    <row r="303" ht="12.75">
      <c r="F303" s="17"/>
    </row>
    <row r="304" ht="12.75">
      <c r="F304" s="17"/>
    </row>
    <row r="305" spans="3:6" ht="12.75">
      <c r="C305" s="14" t="s">
        <v>37</v>
      </c>
      <c r="D305" s="14"/>
      <c r="F305" s="20" t="s">
        <v>53</v>
      </c>
    </row>
    <row r="306" spans="3:6" ht="12.75">
      <c r="C306" s="15" t="s">
        <v>28</v>
      </c>
      <c r="D306" s="15"/>
      <c r="F306" s="17">
        <f>F294+F307</f>
        <v>0</v>
      </c>
    </row>
    <row r="307" spans="3:6" ht="12.75">
      <c r="C307" s="1" t="s">
        <v>55</v>
      </c>
      <c r="D307" s="1"/>
      <c r="F307" s="17">
        <f>ROUND(E68-0.01,0)</f>
        <v>0</v>
      </c>
    </row>
    <row r="308" spans="3:6" ht="12.75">
      <c r="C308" s="1" t="s">
        <v>42</v>
      </c>
      <c r="D308" s="1"/>
      <c r="F308" s="17">
        <f>ROUND(F175-0.01,0)+F296</f>
        <v>0</v>
      </c>
    </row>
    <row r="309" spans="3:6" ht="12.75">
      <c r="C309" s="1" t="s">
        <v>43</v>
      </c>
      <c r="D309" s="1"/>
      <c r="F309" s="17"/>
    </row>
    <row r="310" spans="3:6" ht="12.75">
      <c r="C310" s="1" t="s">
        <v>56</v>
      </c>
      <c r="D310" s="1"/>
      <c r="F310" s="17">
        <f>F306-F308-F309</f>
        <v>0</v>
      </c>
    </row>
    <row r="311" spans="3:6" ht="12.75">
      <c r="C311" s="1" t="s">
        <v>57</v>
      </c>
      <c r="D311" s="1"/>
      <c r="F311" s="17"/>
    </row>
    <row r="312" spans="3:6" ht="12.75">
      <c r="C312" s="1" t="s">
        <v>58</v>
      </c>
      <c r="D312" s="1"/>
      <c r="F312" s="17">
        <f>ROUND(F12+F19+F26+F33+F40+F47+F54+F61+F68-0.01,0)</f>
        <v>0</v>
      </c>
    </row>
    <row r="313" spans="3:6" ht="12.75">
      <c r="C313" s="1" t="s">
        <v>59</v>
      </c>
      <c r="D313" s="1"/>
      <c r="F313" s="17">
        <f>SUM($I$218:I313)</f>
        <v>0</v>
      </c>
    </row>
    <row r="314" spans="3:9" ht="12.75">
      <c r="C314" s="1" t="s">
        <v>29</v>
      </c>
      <c r="D314" s="1"/>
      <c r="F314" s="17">
        <f>F311-F312-F313</f>
        <v>0</v>
      </c>
      <c r="I314">
        <f>IF(F314&lt;0,0,F314)</f>
        <v>0</v>
      </c>
    </row>
    <row r="315" ht="12.75">
      <c r="F315" s="17"/>
    </row>
    <row r="316" ht="12.75">
      <c r="F316" s="17"/>
    </row>
    <row r="317" spans="3:6" ht="12.75">
      <c r="C317" s="14" t="s">
        <v>38</v>
      </c>
      <c r="D317" s="14"/>
      <c r="F317" s="20" t="s">
        <v>53</v>
      </c>
    </row>
    <row r="318" spans="3:6" ht="12.75">
      <c r="C318" s="15" t="s">
        <v>28</v>
      </c>
      <c r="D318" s="15"/>
      <c r="F318" s="17">
        <f>F306+F319</f>
        <v>0</v>
      </c>
    </row>
    <row r="319" spans="3:6" ht="12.75">
      <c r="C319" s="1" t="s">
        <v>55</v>
      </c>
      <c r="D319" s="1"/>
      <c r="F319" s="17">
        <f>ROUND(E75-0.01,0)</f>
        <v>0</v>
      </c>
    </row>
    <row r="320" spans="3:6" ht="12.75">
      <c r="C320" s="1" t="s">
        <v>42</v>
      </c>
      <c r="D320" s="1"/>
      <c r="F320" s="17">
        <f>ROUND(F184-0.01,0)+F308</f>
        <v>0</v>
      </c>
    </row>
    <row r="321" spans="3:6" ht="12.75">
      <c r="C321" s="1" t="s">
        <v>43</v>
      </c>
      <c r="D321" s="1"/>
      <c r="F321" s="17"/>
    </row>
    <row r="322" spans="3:6" ht="12.75">
      <c r="C322" s="1" t="s">
        <v>56</v>
      </c>
      <c r="D322" s="1"/>
      <c r="F322" s="17">
        <f>F318-F320-F321</f>
        <v>0</v>
      </c>
    </row>
    <row r="323" spans="3:6" ht="12.75">
      <c r="C323" s="1" t="s">
        <v>57</v>
      </c>
      <c r="D323" s="1"/>
      <c r="F323" s="17"/>
    </row>
    <row r="324" spans="3:6" ht="12.75">
      <c r="C324" s="1" t="s">
        <v>58</v>
      </c>
      <c r="D324" s="1"/>
      <c r="F324" s="17">
        <f>ROUND(F12+F19+F26+F33+F40+F47+F54+F61+F68+F75-0.01,0)</f>
        <v>0</v>
      </c>
    </row>
    <row r="325" spans="3:6" ht="12.75">
      <c r="C325" s="1" t="s">
        <v>59</v>
      </c>
      <c r="D325" s="1"/>
      <c r="F325" s="17">
        <f>SUM($I$218:I325)</f>
        <v>0</v>
      </c>
    </row>
    <row r="326" spans="3:9" ht="12.75">
      <c r="C326" s="1" t="s">
        <v>29</v>
      </c>
      <c r="D326" s="1"/>
      <c r="F326" s="17">
        <f>F323-F324-F325</f>
        <v>0</v>
      </c>
      <c r="I326">
        <f>IF(F326&lt;0,0,F326)</f>
        <v>0</v>
      </c>
    </row>
    <row r="327" ht="12.75">
      <c r="F327" s="17"/>
    </row>
    <row r="328" ht="12.75">
      <c r="F328" s="17"/>
    </row>
    <row r="329" spans="3:6" ht="12.75">
      <c r="C329" s="14" t="s">
        <v>39</v>
      </c>
      <c r="D329" s="14"/>
      <c r="F329" s="20" t="s">
        <v>53</v>
      </c>
    </row>
    <row r="330" spans="3:6" ht="12.75">
      <c r="C330" s="15" t="s">
        <v>28</v>
      </c>
      <c r="D330" s="15"/>
      <c r="F330" s="17">
        <f>F318+F331</f>
        <v>0</v>
      </c>
    </row>
    <row r="331" spans="3:6" ht="12.75">
      <c r="C331" s="1" t="s">
        <v>55</v>
      </c>
      <c r="D331" s="1"/>
      <c r="F331" s="17">
        <f>ROUND(E82-0.01,0)</f>
        <v>0</v>
      </c>
    </row>
    <row r="332" spans="3:6" ht="12.75">
      <c r="C332" s="1" t="s">
        <v>42</v>
      </c>
      <c r="D332" s="1"/>
      <c r="F332" s="17">
        <f>ROUND(F193-0.01,0)+F320</f>
        <v>0</v>
      </c>
    </row>
    <row r="333" spans="3:6" ht="12.75">
      <c r="C333" s="1" t="s">
        <v>43</v>
      </c>
      <c r="D333" s="1"/>
      <c r="F333" s="17"/>
    </row>
    <row r="334" spans="3:6" ht="12.75">
      <c r="C334" s="1" t="s">
        <v>56</v>
      </c>
      <c r="D334" s="1"/>
      <c r="F334" s="17">
        <f>F330-F332-F333</f>
        <v>0</v>
      </c>
    </row>
    <row r="335" spans="3:6" ht="12.75">
      <c r="C335" s="1" t="s">
        <v>57</v>
      </c>
      <c r="D335" s="1"/>
      <c r="F335" s="17"/>
    </row>
    <row r="336" spans="3:6" ht="12.75">
      <c r="C336" s="1" t="s">
        <v>58</v>
      </c>
      <c r="D336" s="1"/>
      <c r="F336" s="17">
        <f>ROUND(F12+F19+F26+F33+F40+F47+F54+F61+F68+F75+F82-0.01,0)</f>
        <v>0</v>
      </c>
    </row>
    <row r="337" spans="3:6" ht="12.75">
      <c r="C337" s="1" t="s">
        <v>59</v>
      </c>
      <c r="D337" s="1"/>
      <c r="F337" s="17">
        <f>SUM($I$218:I337)</f>
        <v>0</v>
      </c>
    </row>
    <row r="338" spans="3:9" ht="12.75">
      <c r="C338" s="1" t="s">
        <v>29</v>
      </c>
      <c r="D338" s="1"/>
      <c r="F338" s="17">
        <f>F335-F336-F337</f>
        <v>0</v>
      </c>
      <c r="I338">
        <f>IF(F338&lt;0,0,F338)</f>
        <v>0</v>
      </c>
    </row>
    <row r="339" ht="12.75">
      <c r="F339" s="17"/>
    </row>
    <row r="340" ht="12.75">
      <c r="F340" s="17"/>
    </row>
    <row r="341" spans="3:6" ht="12.75">
      <c r="C341" s="14" t="s">
        <v>40</v>
      </c>
      <c r="D341" s="14"/>
      <c r="F341" s="20" t="s">
        <v>53</v>
      </c>
    </row>
    <row r="342" spans="3:6" ht="12.75">
      <c r="C342" s="15" t="s">
        <v>28</v>
      </c>
      <c r="D342" s="15"/>
      <c r="F342" s="17">
        <f>F330+F343</f>
        <v>0</v>
      </c>
    </row>
    <row r="343" spans="3:6" ht="12.75">
      <c r="C343" s="1" t="s">
        <v>55</v>
      </c>
      <c r="D343" s="1"/>
      <c r="F343" s="17">
        <f>ROUND(E89-0.01,0)</f>
        <v>0</v>
      </c>
    </row>
    <row r="344" spans="3:6" ht="12.75">
      <c r="C344" s="1" t="s">
        <v>42</v>
      </c>
      <c r="D344" s="1"/>
      <c r="F344" s="17">
        <f>ROUND(F205-0.01,0)</f>
        <v>0</v>
      </c>
    </row>
    <row r="345" spans="3:6" ht="12.75">
      <c r="C345" s="1" t="s">
        <v>43</v>
      </c>
      <c r="D345" s="1"/>
      <c r="F345" s="17"/>
    </row>
    <row r="346" spans="3:6" ht="12.75">
      <c r="C346" s="1" t="s">
        <v>56</v>
      </c>
      <c r="D346" s="1"/>
      <c r="F346" s="17">
        <f>F342-F344-F345</f>
        <v>0</v>
      </c>
    </row>
    <row r="347" spans="3:6" ht="12.75">
      <c r="C347" s="1" t="s">
        <v>57</v>
      </c>
      <c r="D347" s="1"/>
      <c r="F347" s="17"/>
    </row>
    <row r="348" spans="3:6" ht="12.75">
      <c r="C348" s="1" t="s">
        <v>58</v>
      </c>
      <c r="D348" s="1"/>
      <c r="F348" s="17">
        <f>ROUND(F92-0.01,0)</f>
        <v>0</v>
      </c>
    </row>
    <row r="349" spans="3:6" ht="12.75">
      <c r="C349" s="1" t="s">
        <v>59</v>
      </c>
      <c r="D349" s="1"/>
      <c r="F349" s="17">
        <f>SUM($I$218:I349)</f>
        <v>0</v>
      </c>
    </row>
    <row r="350" spans="3:9" ht="12.75">
      <c r="C350" s="1" t="s">
        <v>29</v>
      </c>
      <c r="D350" s="1"/>
      <c r="F350" s="17">
        <f>F347-F348-F349</f>
        <v>0</v>
      </c>
      <c r="I350">
        <f>IF(F350&lt;0,0,F350)</f>
        <v>0</v>
      </c>
    </row>
    <row r="351" ht="12.75">
      <c r="F351" s="17"/>
    </row>
    <row r="352" ht="12.75">
      <c r="F352" s="17"/>
    </row>
    <row r="353" spans="3:6" ht="12.75">
      <c r="C353" s="16" t="s">
        <v>54</v>
      </c>
      <c r="D353" s="16"/>
      <c r="F353" s="17"/>
    </row>
    <row r="354" spans="3:6" ht="12.75">
      <c r="C354" t="s">
        <v>52</v>
      </c>
      <c r="F354" s="17">
        <f>ROUND(E92,0)</f>
        <v>0</v>
      </c>
    </row>
    <row r="355" spans="3:6" ht="12.75">
      <c r="C355" s="1" t="s">
        <v>51</v>
      </c>
      <c r="D355" s="1"/>
      <c r="F355" s="17"/>
    </row>
    <row r="356" spans="3:6" ht="12.75">
      <c r="C356" t="s">
        <v>41</v>
      </c>
      <c r="F356" s="17">
        <f>F354+F355</f>
        <v>0</v>
      </c>
    </row>
    <row r="357" spans="3:6" ht="12.75">
      <c r="C357" t="s">
        <v>42</v>
      </c>
      <c r="F357" s="17">
        <f>ROUND(F205,0)</f>
        <v>0</v>
      </c>
    </row>
    <row r="358" spans="3:6" ht="12.75">
      <c r="C358" t="s">
        <v>43</v>
      </c>
      <c r="F358" s="17">
        <f>ROUND(F345,0)</f>
        <v>0</v>
      </c>
    </row>
    <row r="359" spans="3:6" ht="12.75">
      <c r="C359" t="s">
        <v>50</v>
      </c>
      <c r="F359" s="17"/>
    </row>
    <row r="360" spans="3:6" ht="12.75">
      <c r="C360" t="s">
        <v>44</v>
      </c>
      <c r="F360" s="17">
        <f>SUM(F357:F359)</f>
        <v>0</v>
      </c>
    </row>
    <row r="361" spans="3:6" ht="12.75">
      <c r="C361" t="s">
        <v>45</v>
      </c>
      <c r="F361" s="17">
        <f>F356-F360</f>
        <v>0</v>
      </c>
    </row>
    <row r="362" spans="3:6" ht="12.75">
      <c r="C362" t="s">
        <v>46</v>
      </c>
      <c r="F362" s="17"/>
    </row>
    <row r="363" spans="3:6" ht="12.75">
      <c r="C363" s="1" t="s">
        <v>58</v>
      </c>
      <c r="D363" s="1"/>
      <c r="F363" s="17">
        <f>ROUND(F92,0)</f>
        <v>0</v>
      </c>
    </row>
    <row r="364" spans="3:6" ht="12.75">
      <c r="C364" t="s">
        <v>47</v>
      </c>
      <c r="F364" s="17">
        <f>SUM(I218:I350)</f>
        <v>0</v>
      </c>
    </row>
    <row r="365" spans="3:6" ht="12.75">
      <c r="C365" t="s">
        <v>48</v>
      </c>
      <c r="F365" s="17">
        <f>F362-F363-F364</f>
        <v>0</v>
      </c>
    </row>
  </sheetData>
  <printOptions gridLines="1" horizontalCentered="1"/>
  <pageMargins left="0.5905511811023623" right="0.3937007874015748" top="0.7086614173228347" bottom="0.7086614173228347" header="0" footer="0.5118110236220472"/>
  <pageSetup fitToHeight="0" fitToWidth="1" horizontalDpi="300" verticalDpi="300" orientation="landscape" paperSize="119" r:id="rId1"/>
  <headerFooter alignWithMargins="0">
    <oddFooter>&amp;RFolio &amp;P / &amp;N</oddFooter>
  </headerFooter>
  <rowBreaks count="1" manualBreakCount="1">
    <brk id="3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Bargo,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2013-05-09T14:33:14Z</cp:lastPrinted>
  <dcterms:created xsi:type="dcterms:W3CDTF">2008-05-01T17:51:40Z</dcterms:created>
  <dcterms:modified xsi:type="dcterms:W3CDTF">2015-02-09T00:41:40Z</dcterms:modified>
  <cp:category/>
  <cp:version/>
  <cp:contentType/>
  <cp:contentStatus/>
</cp:coreProperties>
</file>