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1"/>
  </bookViews>
  <sheets>
    <sheet name="C_ENE" sheetId="1" r:id="rId1"/>
    <sheet name="ENE" sheetId="2" r:id="rId2"/>
  </sheets>
  <definedNames>
    <definedName name="_xlnm.Print_Area" localSheetId="0">'C_ENE'!$A$1:$B$22</definedName>
    <definedName name="_xlnm.Print_Area" localSheetId="1">'ENE'!$A$1:$H$21</definedName>
  </definedNames>
  <calcPr fullCalcOnLoad="1"/>
</workbook>
</file>

<file path=xl/sharedStrings.xml><?xml version="1.0" encoding="utf-8"?>
<sst xmlns="http://schemas.openxmlformats.org/spreadsheetml/2006/main" count="51" uniqueCount="36">
  <si>
    <t>Banco</t>
  </si>
  <si>
    <t>Número</t>
  </si>
  <si>
    <t>Monto</t>
  </si>
  <si>
    <t>Iva acredita-ble pendien-te de pago</t>
  </si>
  <si>
    <t>Iva retenido pendiente de pago</t>
  </si>
  <si>
    <t>No</t>
  </si>
  <si>
    <t>Total IVA pendiente por cheques no cobrados</t>
  </si>
  <si>
    <t>Saldo IVA pendiente</t>
  </si>
  <si>
    <t>Saldo proveedores no transportistas</t>
  </si>
  <si>
    <t>Iva pendiente</t>
  </si>
  <si>
    <t>Saldo proveedores transportistas</t>
  </si>
  <si>
    <t>Total IVA pendiente</t>
  </si>
  <si>
    <t>Diferencia</t>
  </si>
  <si>
    <t>Fecha</t>
  </si>
  <si>
    <t>Beneficiario</t>
  </si>
  <si>
    <t>Comprobación saldo IVA acreditable pendiente de pago</t>
  </si>
  <si>
    <t>Saldo proveedores exentos de IVA</t>
  </si>
  <si>
    <t>IVA RETENIDO PENDIENTE DE TRANSPORT.</t>
  </si>
  <si>
    <t>Codigos de IVA</t>
  </si>
  <si>
    <t>Con IVA sin retención</t>
  </si>
  <si>
    <t>Con IVA y retención de IVA al 4%</t>
  </si>
  <si>
    <t>Con IVA y retención de IVA al 10%</t>
  </si>
  <si>
    <t>Código de IVA</t>
  </si>
  <si>
    <t>Bancomer</t>
  </si>
  <si>
    <t>Con IVA, retención de ISR y retención de IVA al 10%</t>
  </si>
  <si>
    <t>El portador</t>
  </si>
  <si>
    <t>Comisionista</t>
  </si>
  <si>
    <t>Profesionista</t>
  </si>
  <si>
    <t>Fletero</t>
  </si>
  <si>
    <t>Comerciante</t>
  </si>
  <si>
    <t>Empresa, S.A. de C.V.</t>
  </si>
  <si>
    <t>SALDO PROVEEDORES</t>
  </si>
  <si>
    <t>ANOTAR AQUI:</t>
  </si>
  <si>
    <t>SALDO IVA RETENIDO POR ENTERAR AL CIERRE</t>
  </si>
  <si>
    <t>Cheques pendientes de cobro al 31 de enero de 2006</t>
  </si>
  <si>
    <t>al 31 de enero de 2006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</si>
</sst>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.00_ ;\-#,##0.00\ "/>
    <numFmt numFmtId="171" formatCode="d\-mmm\-yyyy"/>
  </numFmts>
  <fonts count="3">
    <font>
      <sz val="10"/>
      <name val="Arial"/>
      <family val="0"/>
    </font>
    <font>
      <b/>
      <sz val="10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3" fontId="0" fillId="0" borderId="0" xfId="15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3" fontId="0" fillId="0" borderId="0" xfId="0" applyNumberFormat="1" applyAlignment="1" quotePrefix="1">
      <alignment horizontal="left"/>
    </xf>
    <xf numFmtId="43" fontId="0" fillId="0" borderId="0" xfId="0" applyNumberForma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Font="1" applyAlignment="1" quotePrefix="1">
      <alignment horizontal="center" vertical="center" wrapText="1"/>
    </xf>
    <xf numFmtId="0" fontId="1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43" fontId="2" fillId="0" borderId="0" xfId="0" applyNumberFormat="1" applyFont="1" applyAlignment="1">
      <alignment/>
    </xf>
    <xf numFmtId="0" fontId="0" fillId="0" borderId="0" xfId="0" applyBorder="1" applyAlignment="1">
      <alignment horizontal="left"/>
    </xf>
    <xf numFmtId="4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">
        <v>30</v>
      </c>
      <c r="B1" s="4"/>
    </row>
    <row r="2" spans="1:2" ht="12.75">
      <c r="A2" s="5" t="s">
        <v>15</v>
      </c>
      <c r="B2" s="4"/>
    </row>
    <row r="3" spans="1:2" ht="12.75">
      <c r="A3" s="5" t="s">
        <v>35</v>
      </c>
      <c r="B3" s="4"/>
    </row>
    <row r="5" spans="1:2" ht="12.75">
      <c r="A5" s="11" t="s">
        <v>7</v>
      </c>
      <c r="B5" s="6">
        <v>149.99</v>
      </c>
    </row>
    <row r="6" spans="1:3" ht="12.75">
      <c r="A6" s="6"/>
      <c r="B6" s="6"/>
      <c r="C6" s="17" t="s">
        <v>32</v>
      </c>
    </row>
    <row r="7" spans="1:5" ht="12.75">
      <c r="A7" s="11" t="s">
        <v>8</v>
      </c>
      <c r="B7" s="6">
        <f>E7-B10-B13</f>
        <v>1150</v>
      </c>
      <c r="C7" s="17" t="s">
        <v>31</v>
      </c>
      <c r="D7" s="17"/>
      <c r="E7" s="20">
        <v>1150</v>
      </c>
    </row>
    <row r="8" spans="1:2" ht="12.75">
      <c r="A8" s="11" t="s">
        <v>9</v>
      </c>
      <c r="B8" s="6">
        <f>B7/1.15*0.15</f>
        <v>150</v>
      </c>
    </row>
    <row r="9" spans="1:2" ht="12.75">
      <c r="A9" s="11"/>
      <c r="B9" s="6"/>
    </row>
    <row r="10" spans="1:2" ht="12.75">
      <c r="A10" s="11" t="s">
        <v>10</v>
      </c>
      <c r="B10" s="6">
        <v>0</v>
      </c>
    </row>
    <row r="11" spans="1:2" ht="12.75">
      <c r="A11" s="11" t="s">
        <v>9</v>
      </c>
      <c r="B11" s="6">
        <f>B10/1.11*0.15</f>
        <v>0</v>
      </c>
    </row>
    <row r="12" spans="1:2" ht="12.75">
      <c r="A12" s="11"/>
      <c r="B12" s="6"/>
    </row>
    <row r="13" spans="1:2" ht="12.75">
      <c r="A13" s="12" t="s">
        <v>16</v>
      </c>
      <c r="B13" s="6">
        <v>0</v>
      </c>
    </row>
    <row r="14" spans="1:2" ht="12.75">
      <c r="A14" s="11"/>
      <c r="B14" s="6"/>
    </row>
    <row r="15" spans="1:2" ht="12.75">
      <c r="A15" s="12" t="s">
        <v>11</v>
      </c>
      <c r="B15" s="6">
        <f>B8+B11</f>
        <v>150</v>
      </c>
    </row>
    <row r="16" spans="1:2" ht="12.75">
      <c r="A16" s="11"/>
      <c r="B16" s="6"/>
    </row>
    <row r="17" spans="1:2" ht="12.75">
      <c r="A17" s="6" t="s">
        <v>12</v>
      </c>
      <c r="B17" s="18">
        <f>B5-B15</f>
        <v>-0.009999999999990905</v>
      </c>
    </row>
    <row r="18" ht="12.75">
      <c r="B18" s="6"/>
    </row>
    <row r="20" spans="1:2" ht="12.75">
      <c r="A20" t="s">
        <v>17</v>
      </c>
      <c r="B20" s="6">
        <f>B10/1.11*0.04</f>
        <v>0</v>
      </c>
    </row>
    <row r="22" ht="12.75">
      <c r="A22" s="8" t="s">
        <v>33</v>
      </c>
    </row>
  </sheetData>
  <printOptions/>
  <pageMargins left="0.7874015748031497" right="0.7874015748031497" top="0.984251968503937" bottom="0.7874015748031497" header="0" footer="0"/>
  <pageSetup horizontalDpi="600" verticalDpi="600" orientation="portrait" scale="11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9" max="10" width="5.7109375" style="0" customWidth="1"/>
  </cols>
  <sheetData>
    <row r="1" spans="1:8" ht="12.75">
      <c r="A1" s="5" t="s">
        <v>30</v>
      </c>
      <c r="B1" s="5"/>
      <c r="C1" s="4"/>
      <c r="D1" s="4"/>
      <c r="E1" s="4"/>
      <c r="F1" s="4"/>
      <c r="G1" s="4"/>
      <c r="H1" s="4"/>
    </row>
    <row r="2" spans="1:8" ht="12.75">
      <c r="A2" s="5" t="s">
        <v>34</v>
      </c>
      <c r="B2" s="5"/>
      <c r="C2" s="4"/>
      <c r="D2" s="4"/>
      <c r="E2" s="4"/>
      <c r="F2" s="4"/>
      <c r="G2" s="4"/>
      <c r="H2" s="4"/>
    </row>
    <row r="6" spans="1:13" ht="38.25" customHeight="1">
      <c r="A6" s="2" t="s">
        <v>0</v>
      </c>
      <c r="B6" s="14" t="s">
        <v>13</v>
      </c>
      <c r="C6" s="2" t="s">
        <v>1</v>
      </c>
      <c r="D6" s="2" t="s">
        <v>2</v>
      </c>
      <c r="E6" s="14" t="s">
        <v>14</v>
      </c>
      <c r="F6" s="3" t="s">
        <v>22</v>
      </c>
      <c r="G6" s="3" t="s">
        <v>3</v>
      </c>
      <c r="H6" s="3" t="s">
        <v>4</v>
      </c>
      <c r="J6" s="15" t="s">
        <v>18</v>
      </c>
      <c r="K6" s="16"/>
      <c r="L6" s="16"/>
      <c r="M6" s="16"/>
    </row>
    <row r="7" spans="1:15" ht="12.75">
      <c r="A7" t="s">
        <v>23</v>
      </c>
      <c r="B7" s="13">
        <v>38366</v>
      </c>
      <c r="C7" s="9">
        <v>115</v>
      </c>
      <c r="D7" s="1">
        <v>1000</v>
      </c>
      <c r="E7" s="10" t="s">
        <v>25</v>
      </c>
      <c r="F7" s="7" t="s">
        <v>5</v>
      </c>
      <c r="G7" s="1">
        <f>IF(F7=1,D7/1.15*0.15,IF(F7=2,D7/1.11*0.15,IF(F7=3,D7/1.05*0.15,IF(F7=4,D7/0.95*0.15,0))))</f>
        <v>0</v>
      </c>
      <c r="H7" s="1">
        <f>IF(F7=2,D7/1.11*0.04,IF(F7=3,D7/1.05*0.1,IF(F7=4,D7/0.95*0.1,0)))</f>
        <v>0</v>
      </c>
      <c r="J7" s="21">
        <v>1</v>
      </c>
      <c r="K7" s="23" t="s">
        <v>19</v>
      </c>
      <c r="L7" s="23"/>
      <c r="M7" s="23"/>
      <c r="N7" s="24"/>
      <c r="O7" s="24"/>
    </row>
    <row r="8" spans="1:15" ht="12.75">
      <c r="A8" t="s">
        <v>23</v>
      </c>
      <c r="B8" s="13">
        <v>38382</v>
      </c>
      <c r="C8" s="9">
        <v>130</v>
      </c>
      <c r="D8" s="1">
        <v>1150</v>
      </c>
      <c r="E8" s="10" t="s">
        <v>29</v>
      </c>
      <c r="F8" s="7">
        <v>1</v>
      </c>
      <c r="G8" s="1">
        <f aca="true" t="shared" si="0" ref="G8:G20">IF(F8=1,D8/1.15*0.15,IF(F8=2,D8/1.11*0.15,IF(F8=3,D8/1.05*0.15,IF(F8=4,D8/0.95*0.15,0))))</f>
        <v>150</v>
      </c>
      <c r="H8" s="1">
        <f aca="true" t="shared" si="1" ref="H8:H20">IF(F8=2,D8/1.11*0.04,IF(F8=3,D8/1.05*0.1,IF(F8=4,D8/0.95*0.1,0)))</f>
        <v>0</v>
      </c>
      <c r="J8" s="21">
        <v>2</v>
      </c>
      <c r="K8" s="22" t="s">
        <v>20</v>
      </c>
      <c r="L8" s="23"/>
      <c r="M8" s="23"/>
      <c r="N8" s="24"/>
      <c r="O8" s="24"/>
    </row>
    <row r="9" spans="1:15" ht="12.75">
      <c r="A9" t="s">
        <v>23</v>
      </c>
      <c r="B9" s="13">
        <v>38382</v>
      </c>
      <c r="C9" s="9">
        <v>131</v>
      </c>
      <c r="D9" s="1">
        <v>1110</v>
      </c>
      <c r="E9" s="19" t="s">
        <v>28</v>
      </c>
      <c r="F9" s="7">
        <v>2</v>
      </c>
      <c r="G9" s="1">
        <f t="shared" si="0"/>
        <v>149.99999999999997</v>
      </c>
      <c r="H9" s="1">
        <f t="shared" si="1"/>
        <v>39.99999999999999</v>
      </c>
      <c r="J9" s="21">
        <v>3</v>
      </c>
      <c r="K9" s="22" t="s">
        <v>21</v>
      </c>
      <c r="L9" s="23"/>
      <c r="M9" s="23"/>
      <c r="N9" s="24"/>
      <c r="O9" s="24"/>
    </row>
    <row r="10" spans="1:15" ht="12.75">
      <c r="A10" t="s">
        <v>23</v>
      </c>
      <c r="B10" s="13">
        <v>38382</v>
      </c>
      <c r="C10" s="9">
        <v>132</v>
      </c>
      <c r="D10" s="1">
        <v>1050</v>
      </c>
      <c r="E10" s="10" t="s">
        <v>26</v>
      </c>
      <c r="F10" s="7">
        <v>3</v>
      </c>
      <c r="G10" s="1">
        <f t="shared" si="0"/>
        <v>150</v>
      </c>
      <c r="H10" s="1">
        <f t="shared" si="1"/>
        <v>100</v>
      </c>
      <c r="J10" s="21">
        <v>4</v>
      </c>
      <c r="K10" s="22" t="s">
        <v>24</v>
      </c>
      <c r="L10" s="23"/>
      <c r="M10" s="23"/>
      <c r="N10" s="24"/>
      <c r="O10" s="24"/>
    </row>
    <row r="11" spans="1:10" ht="12.75">
      <c r="A11" t="s">
        <v>23</v>
      </c>
      <c r="B11" s="13">
        <v>38382</v>
      </c>
      <c r="C11" s="9">
        <v>133</v>
      </c>
      <c r="D11" s="1">
        <v>950</v>
      </c>
      <c r="E11" s="10" t="s">
        <v>27</v>
      </c>
      <c r="F11" s="7">
        <v>4</v>
      </c>
      <c r="G11" s="1">
        <f t="shared" si="0"/>
        <v>150</v>
      </c>
      <c r="H11" s="1">
        <f t="shared" si="1"/>
        <v>100</v>
      </c>
      <c r="J11" s="8"/>
    </row>
    <row r="12" spans="2:10" ht="12.75">
      <c r="B12" s="13"/>
      <c r="C12" s="9"/>
      <c r="D12" s="1"/>
      <c r="E12" s="10"/>
      <c r="F12" s="7" t="s">
        <v>5</v>
      </c>
      <c r="G12" s="1">
        <f t="shared" si="0"/>
        <v>0</v>
      </c>
      <c r="H12" s="1">
        <f t="shared" si="1"/>
        <v>0</v>
      </c>
      <c r="J12" s="8"/>
    </row>
    <row r="13" spans="2:10" ht="12.75">
      <c r="B13" s="13"/>
      <c r="C13" s="9"/>
      <c r="D13" s="1"/>
      <c r="E13" s="10"/>
      <c r="F13" s="7" t="s">
        <v>5</v>
      </c>
      <c r="G13" s="1">
        <f t="shared" si="0"/>
        <v>0</v>
      </c>
      <c r="H13" s="1">
        <f t="shared" si="1"/>
        <v>0</v>
      </c>
      <c r="J13" s="8"/>
    </row>
    <row r="14" spans="2:10" ht="12.75">
      <c r="B14" s="13"/>
      <c r="C14" s="9"/>
      <c r="D14" s="1"/>
      <c r="E14" s="10"/>
      <c r="F14" s="7" t="s">
        <v>5</v>
      </c>
      <c r="G14" s="1">
        <f t="shared" si="0"/>
        <v>0</v>
      </c>
      <c r="H14" s="1">
        <f t="shared" si="1"/>
        <v>0</v>
      </c>
      <c r="J14" s="8"/>
    </row>
    <row r="15" spans="2:10" ht="12.75">
      <c r="B15" s="13"/>
      <c r="C15" s="9"/>
      <c r="D15" s="1"/>
      <c r="E15" s="10"/>
      <c r="F15" s="7" t="s">
        <v>5</v>
      </c>
      <c r="G15" s="1">
        <f t="shared" si="0"/>
        <v>0</v>
      </c>
      <c r="H15" s="1">
        <f t="shared" si="1"/>
        <v>0</v>
      </c>
      <c r="J15" s="8"/>
    </row>
    <row r="16" spans="2:10" ht="12.75">
      <c r="B16" s="13"/>
      <c r="C16" s="9"/>
      <c r="D16" s="1"/>
      <c r="E16" s="10"/>
      <c r="F16" s="7" t="s">
        <v>5</v>
      </c>
      <c r="G16" s="1">
        <f t="shared" si="0"/>
        <v>0</v>
      </c>
      <c r="H16" s="1">
        <f t="shared" si="1"/>
        <v>0</v>
      </c>
      <c r="J16" s="8"/>
    </row>
    <row r="17" spans="2:10" ht="12.75">
      <c r="B17" s="13"/>
      <c r="C17" s="9"/>
      <c r="D17" s="1"/>
      <c r="E17" s="10"/>
      <c r="F17" s="7" t="s">
        <v>5</v>
      </c>
      <c r="G17" s="1">
        <f t="shared" si="0"/>
        <v>0</v>
      </c>
      <c r="H17" s="1">
        <f t="shared" si="1"/>
        <v>0</v>
      </c>
      <c r="J17" s="8"/>
    </row>
    <row r="18" spans="2:10" ht="12.75">
      <c r="B18" s="13"/>
      <c r="C18" s="9"/>
      <c r="D18" s="1"/>
      <c r="E18" s="10"/>
      <c r="F18" s="7" t="s">
        <v>5</v>
      </c>
      <c r="G18" s="1">
        <f t="shared" si="0"/>
        <v>0</v>
      </c>
      <c r="H18" s="1">
        <f t="shared" si="1"/>
        <v>0</v>
      </c>
      <c r="J18" s="8"/>
    </row>
    <row r="19" spans="2:10" ht="12.75">
      <c r="B19" s="13"/>
      <c r="C19" s="9"/>
      <c r="D19" s="1"/>
      <c r="E19" s="10"/>
      <c r="F19" s="7" t="s">
        <v>5</v>
      </c>
      <c r="G19" s="1">
        <f t="shared" si="0"/>
        <v>0</v>
      </c>
      <c r="H19" s="1">
        <f t="shared" si="1"/>
        <v>0</v>
      </c>
      <c r="J19" s="8"/>
    </row>
    <row r="20" spans="2:10" ht="12.75">
      <c r="B20" s="13"/>
      <c r="C20" s="9"/>
      <c r="D20" s="1"/>
      <c r="E20" s="10"/>
      <c r="F20" s="7" t="s">
        <v>5</v>
      </c>
      <c r="G20" s="1">
        <f t="shared" si="0"/>
        <v>0</v>
      </c>
      <c r="H20" s="1">
        <f t="shared" si="1"/>
        <v>0</v>
      </c>
      <c r="J20" s="8"/>
    </row>
    <row r="21" spans="4:8" ht="12.75">
      <c r="D21" s="6">
        <f>SUM(D7:D20)</f>
        <v>5260</v>
      </c>
      <c r="E21" s="8" t="s">
        <v>6</v>
      </c>
      <c r="G21" s="6">
        <f>SUM(G7:G20)</f>
        <v>600</v>
      </c>
      <c r="H21" s="6">
        <f>SUM(H7:H20)</f>
        <v>240</v>
      </c>
    </row>
  </sheetData>
  <mergeCells count="4">
    <mergeCell ref="K9:O9"/>
    <mergeCell ref="K10:O10"/>
    <mergeCell ref="K7:O7"/>
    <mergeCell ref="K8:O8"/>
  </mergeCells>
  <printOptions/>
  <pageMargins left="0.3937007874015748" right="0.3937007874015748" top="1.1811023622047245" bottom="0.7874015748031497" header="0" footer="0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Salvador Salazar</cp:lastModifiedBy>
  <cp:lastPrinted>2005-05-26T17:41:00Z</cp:lastPrinted>
  <dcterms:created xsi:type="dcterms:W3CDTF">2003-03-19T16:59:21Z</dcterms:created>
  <dcterms:modified xsi:type="dcterms:W3CDTF">2006-03-21T20:38:04Z</dcterms:modified>
  <cp:category/>
  <cp:version/>
  <cp:contentType/>
  <cp:contentStatus/>
</cp:coreProperties>
</file>