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11">'ENE'!$A$1:$B$38</definedName>
    <definedName name="_xlnm.Print_Area" localSheetId="10">'FEB'!$A$1:$B$46</definedName>
    <definedName name="_xlnm.Print_Area" localSheetId="9">'MAR'!$A$1:$B$46</definedName>
  </definedNames>
  <calcPr fullCalcOnLoad="1"/>
</workbook>
</file>

<file path=xl/sharedStrings.xml><?xml version="1.0" encoding="utf-8"?>
<sst xmlns="http://schemas.openxmlformats.org/spreadsheetml/2006/main" count="483" uniqueCount="71">
  <si>
    <t>Empresa, S.A. de C.V.</t>
  </si>
  <si>
    <t>Inversiones</t>
  </si>
  <si>
    <t>Total de ingresos acumulables</t>
  </si>
  <si>
    <t>a) Pagos de clientes:</t>
  </si>
  <si>
    <t>I. INGRESOS ACUMULABLES:</t>
  </si>
  <si>
    <t>II. DEDUCCIONES AUTORIZADAS:</t>
  </si>
  <si>
    <t>Facturación total a clientes (con IVA)</t>
  </si>
  <si>
    <t>Ventas (antes de IVA)</t>
  </si>
  <si>
    <t>Anticipos facturados (antes de IVA)</t>
  </si>
  <si>
    <t>Más: Facturación total a clientes (con IVA)</t>
  </si>
  <si>
    <t>Anticipos aplicados (antes de IVA)</t>
  </si>
  <si>
    <t>Facturación total a clientes (antes de IVA)</t>
  </si>
  <si>
    <t>Igual a Pagos de clientes (con IVA incluido)</t>
  </si>
  <si>
    <t>Utilidad previa (pérdida)</t>
  </si>
  <si>
    <t>Total de deducciones pagadas del periodo</t>
  </si>
  <si>
    <t>Impuesto causado</t>
  </si>
  <si>
    <t>Crédito fiscal por pérdidas</t>
  </si>
  <si>
    <t>Acreditamiento por sueldos y salarios gravados</t>
  </si>
  <si>
    <t>Acreditamiento por aportaciones de seguridad social</t>
  </si>
  <si>
    <t>Crédito fiscal por inversiones (1998 a 2007)</t>
  </si>
  <si>
    <t>Crédito fiscal de inventarios</t>
  </si>
  <si>
    <t>Otros acreditamientos</t>
  </si>
  <si>
    <t>Acreditamiento de los pagos provisionales de ISR</t>
  </si>
  <si>
    <t>Acreditamiento del ISR retenido</t>
  </si>
  <si>
    <t>Menos: Pagos provisionales de IETU de periodos anteriores</t>
  </si>
  <si>
    <t>Impuesto a cargo (a favor)</t>
  </si>
  <si>
    <t>Para tomar en cuenta al usar esta hoja:</t>
  </si>
  <si>
    <t>1.- Deben estar bien registradas en clientes todas las operaciones de venta,</t>
  </si>
  <si>
    <t>o bien sólo las operaciones a crédito, según la manera de contabilizar</t>
  </si>
  <si>
    <t>de cada empresa. Pero el saldo de clientes debe ser correcto.</t>
  </si>
  <si>
    <t>2.- Se está suponiendo que el saldo del 100% de los clientes proviene</t>
  </si>
  <si>
    <t>Los campos azules son para escribir, los demás son texto o fórmulas.</t>
  </si>
  <si>
    <t>Importante: El saldo inicial y final de clientes no debe incluir el saldo</t>
  </si>
  <si>
    <t>que se tenía al 31 de diciembre de 2007, porque esos pagos que harán</t>
  </si>
  <si>
    <t>los clientes en 2008 no son acumulables para IETU. Se sugiere identi-</t>
  </si>
  <si>
    <t>ficar bien el saldo de 2007 hasta que se agote o se reclasifique a otra cuenta.</t>
  </si>
  <si>
    <t>Pagos de clientes acumulables para IETU</t>
  </si>
  <si>
    <t>mediante cheque que aún no se han (o habían) depositado, se sugiere registrar</t>
  </si>
  <si>
    <t>en contabilidad los cheques en la fecha de su depósito, según el estado de</t>
  </si>
  <si>
    <t>cuenta bancario, y cuando es salvo buen cobro, al siguiente día hábil.</t>
  </si>
  <si>
    <t>Por otra parte, para no tener que sumar o disminuir al saldo los pagos de clientes</t>
  </si>
  <si>
    <t>Deducciones pagadas del mes</t>
  </si>
  <si>
    <t>Ingresos acumulables del mes</t>
  </si>
  <si>
    <t>Más: Ingresos acumulables de periodos anteriores</t>
  </si>
  <si>
    <t>Total de ingresos acumulables del periodo de pago</t>
  </si>
  <si>
    <t>Saldo inicial clientes (con IVA, sin incluir al 31-dic-07)</t>
  </si>
  <si>
    <t>Saldo final clientes (con IVA, sin incluir al 31-dic-07)</t>
  </si>
  <si>
    <t>b) Otros ingresos cobrados acumulables para IETU</t>
  </si>
  <si>
    <t>Impuesto a cargo</t>
  </si>
  <si>
    <t>de operaciones a la tasa general del 16% de IVA. De otra forma, hay que eliminar</t>
  </si>
  <si>
    <t>las fórmulas que quitan el IVA al 16% y usar saldos de clientes sin IVA</t>
  </si>
  <si>
    <t>Para calcular las deducciones efectivamente pagadas se puede hacer</t>
  </si>
  <si>
    <t>con los proveedores un procedimiento similar que el de los clientes.</t>
  </si>
  <si>
    <t>Otros</t>
  </si>
  <si>
    <t>Pago provisional IETU enero 2012</t>
  </si>
  <si>
    <t>Pago provisional IETU febrero 2012</t>
  </si>
  <si>
    <t>Pago provisional IETU marzo 2012</t>
  </si>
  <si>
    <t>Pago provisional IETU abril 2012</t>
  </si>
  <si>
    <t>Pago provisional IETU mayo 2012</t>
  </si>
  <si>
    <t>Pago provisional IETU junio 2012</t>
  </si>
  <si>
    <t>Pago provisional IETU julio 2012</t>
  </si>
  <si>
    <t>Pago provisional IETU agosto 2012</t>
  </si>
  <si>
    <t>Pago provisional IETU septiembre 2012</t>
  </si>
  <si>
    <t>Pago provisional IETU octubre 2012</t>
  </si>
  <si>
    <t>Pago provisional IETU noviembre 2012</t>
  </si>
  <si>
    <t>Pago provisional IETU diciembre 2012</t>
  </si>
  <si>
    <t xml:space="preserve">Para la información anual clasifiquen los gastos en los grupos más usados, </t>
  </si>
  <si>
    <t>y también así clasifiquen a los proveedores: bienes, servicios, uso o goce,</t>
  </si>
  <si>
    <t>contribuciones, inversiones, seguros y otros; salarios, seguridad social y no afectos.</t>
  </si>
  <si>
    <t>Compras y gastos</t>
  </si>
  <si>
    <t>Más: Deducciones pagadas de meses anteriores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</si>
</sst>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41" fontId="0" fillId="0" borderId="0" xfId="0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2" borderId="0" xfId="17" applyNumberFormat="1" applyFill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NOV!A1</f>
        <v>Empresa, S.A. de C.V.</v>
      </c>
      <c r="B1" s="5"/>
    </row>
    <row r="2" spans="1:2" ht="12.75">
      <c r="A2" s="4" t="s">
        <v>65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NOV!B15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NOV!B21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NOV!B25+NOV!B30</f>
        <v>0</v>
      </c>
    </row>
    <row r="31" spans="1:2" ht="12.75">
      <c r="A31" s="6" t="s">
        <v>1</v>
      </c>
      <c r="B31" s="13">
        <f>NOV!B26+NOV!B31</f>
        <v>0</v>
      </c>
    </row>
    <row r="32" spans="1:2" ht="12.75">
      <c r="A32" s="7" t="s">
        <v>53</v>
      </c>
      <c r="B32" s="13">
        <f>NOV!B27+NOV!B32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NOV!B46+OCT!B46+SEP!B46+AGO!B46+JUL!B46+JUN!B46+MAY!B46+ABR!B46+MAR!B46+FEB!B46+ENE!B38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FEB!A1</f>
        <v>Empresa, S.A. de C.V.</v>
      </c>
      <c r="B1" s="5"/>
    </row>
    <row r="2" spans="1:2" ht="12.75">
      <c r="A2" s="4" t="s">
        <v>56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FEB!B15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FEB!B21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FEB!B25+FEB!B30</f>
        <v>0</v>
      </c>
    </row>
    <row r="31" spans="1:2" ht="12.75">
      <c r="A31" s="6" t="s">
        <v>1</v>
      </c>
      <c r="B31" s="13">
        <f>FEB!B26+FEB!B31</f>
        <v>0</v>
      </c>
    </row>
    <row r="32" spans="1:2" ht="12.75">
      <c r="A32" s="7" t="s">
        <v>53</v>
      </c>
      <c r="B32" s="13">
        <f>FEB!B27+FEB!B32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ENE!A1</f>
        <v>Empresa, S.A. de C.V.</v>
      </c>
      <c r="B1" s="5"/>
    </row>
    <row r="2" spans="1:2" ht="12.75">
      <c r="A2" s="4" t="s">
        <v>55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ENE!B15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ENE!B19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3">
        <f>ENE!B22</f>
        <v>0</v>
      </c>
    </row>
    <row r="31" spans="1:2" ht="12.75">
      <c r="A31" s="6" t="s">
        <v>1</v>
      </c>
      <c r="B31" s="3">
        <f>ENE!B23</f>
        <v>0</v>
      </c>
    </row>
    <row r="32" spans="1:2" ht="12.75">
      <c r="A32" s="7" t="s">
        <v>53</v>
      </c>
      <c r="B32" s="3">
        <f>ENE!B24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4" ht="12.75">
      <c r="A1" s="4" t="s">
        <v>0</v>
      </c>
      <c r="B1" s="5"/>
      <c r="D1" s="1" t="s">
        <v>26</v>
      </c>
    </row>
    <row r="2" spans="1:2" ht="12.75">
      <c r="A2" s="4" t="s">
        <v>54</v>
      </c>
      <c r="B2" s="5"/>
    </row>
    <row r="3" ht="12.75">
      <c r="D3" s="6" t="s">
        <v>27</v>
      </c>
    </row>
    <row r="4" ht="12.75">
      <c r="D4" s="1" t="s">
        <v>28</v>
      </c>
    </row>
    <row r="5" ht="12.75">
      <c r="D5" s="1" t="s">
        <v>29</v>
      </c>
    </row>
    <row r="6" spans="1:4" ht="12.75">
      <c r="A6" s="9" t="s">
        <v>4</v>
      </c>
      <c r="D6" s="6" t="s">
        <v>30</v>
      </c>
    </row>
    <row r="7" spans="1:4" ht="12.75">
      <c r="A7" s="9" t="s">
        <v>3</v>
      </c>
      <c r="D7" s="6" t="s">
        <v>49</v>
      </c>
    </row>
    <row r="8" spans="1:4" ht="12.75">
      <c r="A8" s="6" t="s">
        <v>7</v>
      </c>
      <c r="B8" s="2">
        <v>0</v>
      </c>
      <c r="D8" s="6" t="s">
        <v>50</v>
      </c>
    </row>
    <row r="9" spans="1:4" ht="12.75">
      <c r="A9" s="6" t="s">
        <v>8</v>
      </c>
      <c r="B9" s="2">
        <v>0</v>
      </c>
      <c r="D9" s="8" t="s">
        <v>32</v>
      </c>
    </row>
    <row r="10" spans="1:4" ht="12.75">
      <c r="A10" s="6" t="s">
        <v>10</v>
      </c>
      <c r="B10" s="2">
        <v>0</v>
      </c>
      <c r="D10" s="9" t="s">
        <v>33</v>
      </c>
    </row>
    <row r="11" spans="1:4" ht="12.75">
      <c r="A11" s="6" t="s">
        <v>11</v>
      </c>
      <c r="B11" s="1">
        <f>B8+B9-B10</f>
        <v>0</v>
      </c>
      <c r="D11" s="9" t="s">
        <v>34</v>
      </c>
    </row>
    <row r="12" spans="1:4" ht="12.75">
      <c r="A12" s="7" t="s">
        <v>6</v>
      </c>
      <c r="B12" s="1">
        <f>ROUND(B11*1.16,2)</f>
        <v>0</v>
      </c>
      <c r="D12" s="8" t="s">
        <v>35</v>
      </c>
    </row>
    <row r="13" spans="1:4" ht="12.75">
      <c r="A13" s="6" t="s">
        <v>45</v>
      </c>
      <c r="B13" s="2">
        <v>0</v>
      </c>
      <c r="D13" s="11" t="s">
        <v>40</v>
      </c>
    </row>
    <row r="14" spans="1:4" ht="12.75">
      <c r="A14" s="6" t="s">
        <v>9</v>
      </c>
      <c r="B14" s="1">
        <f>B12</f>
        <v>0</v>
      </c>
      <c r="D14" s="11" t="s">
        <v>37</v>
      </c>
    </row>
    <row r="15" spans="1:4" ht="12.75">
      <c r="A15" s="6" t="s">
        <v>46</v>
      </c>
      <c r="B15" s="2">
        <v>0</v>
      </c>
      <c r="D15" s="11" t="s">
        <v>38</v>
      </c>
    </row>
    <row r="16" spans="1:4" ht="12.75">
      <c r="A16" s="6" t="s">
        <v>12</v>
      </c>
      <c r="B16" s="1">
        <f>B13+B14-B15</f>
        <v>0</v>
      </c>
      <c r="D16" s="11" t="s">
        <v>39</v>
      </c>
    </row>
    <row r="17" spans="1:4" ht="12.75">
      <c r="A17" s="9" t="s">
        <v>36</v>
      </c>
      <c r="B17" s="8">
        <f>ROUND(B16/1.16,2)</f>
        <v>0</v>
      </c>
      <c r="D17" s="12" t="s">
        <v>31</v>
      </c>
    </row>
    <row r="18" spans="1:4" ht="12.75">
      <c r="A18" s="9" t="s">
        <v>47</v>
      </c>
      <c r="B18" s="2">
        <v>0</v>
      </c>
      <c r="D18" s="6"/>
    </row>
    <row r="19" spans="1:4" ht="12.75">
      <c r="A19" s="10" t="s">
        <v>2</v>
      </c>
      <c r="B19" s="8">
        <f>SUM(B17:B18)</f>
        <v>0</v>
      </c>
      <c r="D19" s="7" t="s">
        <v>51</v>
      </c>
    </row>
    <row r="20" spans="1:4" ht="12.75">
      <c r="A20" s="7"/>
      <c r="D20" s="6" t="s">
        <v>52</v>
      </c>
    </row>
    <row r="21" spans="1:4" ht="12.75">
      <c r="A21" s="9" t="s">
        <v>5</v>
      </c>
      <c r="D21" s="6" t="s">
        <v>66</v>
      </c>
    </row>
    <row r="22" spans="1:4" ht="12.75">
      <c r="A22" s="1" t="s">
        <v>69</v>
      </c>
      <c r="B22" s="3">
        <v>0</v>
      </c>
      <c r="D22" s="6" t="s">
        <v>67</v>
      </c>
    </row>
    <row r="23" spans="1:4" ht="12.75">
      <c r="A23" s="6" t="s">
        <v>1</v>
      </c>
      <c r="B23" s="2">
        <v>0</v>
      </c>
      <c r="D23" s="6" t="s">
        <v>68</v>
      </c>
    </row>
    <row r="24" spans="1:2" ht="12.75">
      <c r="A24" s="7" t="s">
        <v>53</v>
      </c>
      <c r="B24" s="2">
        <v>0</v>
      </c>
    </row>
    <row r="25" spans="1:4" ht="12.75">
      <c r="A25" s="9" t="s">
        <v>14</v>
      </c>
      <c r="B25" s="8">
        <f>SUM(B22:B24)</f>
        <v>0</v>
      </c>
      <c r="D25" s="9"/>
    </row>
    <row r="26" ht="12.75">
      <c r="D26" s="9"/>
    </row>
    <row r="27" spans="1:4" ht="12.75">
      <c r="A27" s="9" t="s">
        <v>13</v>
      </c>
      <c r="B27" s="8">
        <f>B19-B25</f>
        <v>0</v>
      </c>
      <c r="D27" s="8"/>
    </row>
    <row r="28" spans="1:4" ht="12.75">
      <c r="A28" s="10" t="s">
        <v>15</v>
      </c>
      <c r="B28" s="8">
        <f>IF(B27&lt;0,0,ROUND(B27*0.175,0))</f>
        <v>0</v>
      </c>
      <c r="D28" s="6"/>
    </row>
    <row r="29" spans="1:4" ht="12.75">
      <c r="A29" s="7" t="s">
        <v>16</v>
      </c>
      <c r="B29" s="2">
        <v>0</v>
      </c>
      <c r="D29" s="6"/>
    </row>
    <row r="30" spans="1:4" ht="12.75">
      <c r="A30" s="6" t="s">
        <v>17</v>
      </c>
      <c r="B30" s="2">
        <f>C30*0.175</f>
        <v>0</v>
      </c>
      <c r="D30" s="6"/>
    </row>
    <row r="31" spans="1:4" ht="12.75">
      <c r="A31" s="1" t="s">
        <v>18</v>
      </c>
      <c r="B31" s="2">
        <f>C31*0.175</f>
        <v>0</v>
      </c>
      <c r="D31" s="6"/>
    </row>
    <row r="32" spans="1:2" ht="12.75">
      <c r="A32" s="1" t="s">
        <v>19</v>
      </c>
      <c r="B32" s="2">
        <v>0</v>
      </c>
    </row>
    <row r="33" spans="1:2" ht="12.75">
      <c r="A33" s="1" t="s">
        <v>20</v>
      </c>
      <c r="B33" s="2">
        <v>0</v>
      </c>
    </row>
    <row r="34" spans="1:2" ht="12.75">
      <c r="A34" s="1" t="s">
        <v>21</v>
      </c>
      <c r="B34" s="2">
        <v>0</v>
      </c>
    </row>
    <row r="35" spans="1:2" ht="12.75">
      <c r="A35" s="1" t="s">
        <v>22</v>
      </c>
      <c r="B35" s="2">
        <v>0</v>
      </c>
    </row>
    <row r="36" spans="1:2" ht="12.75">
      <c r="A36" s="1" t="s">
        <v>23</v>
      </c>
      <c r="B36" s="2">
        <v>0</v>
      </c>
    </row>
    <row r="37" spans="1:2" ht="12.75">
      <c r="A37" s="6" t="s">
        <v>24</v>
      </c>
      <c r="B37" s="2">
        <v>0</v>
      </c>
    </row>
    <row r="38" spans="1:2" ht="12.75">
      <c r="A38" s="9" t="s">
        <v>25</v>
      </c>
      <c r="B38" s="8">
        <f>IF(B28-SUM(B29:B37)&lt;0,0,B28-SUM(B29:B37))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OCT!A1</f>
        <v>Empresa, S.A. de C.V.</v>
      </c>
      <c r="B1" s="5"/>
    </row>
    <row r="2" spans="1:2" ht="12.75">
      <c r="A2" s="4" t="s">
        <v>64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OCT!B15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OCT!B21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OCT!B25+OCT!B30</f>
        <v>0</v>
      </c>
    </row>
    <row r="31" spans="1:2" ht="12.75">
      <c r="A31" s="6" t="s">
        <v>1</v>
      </c>
      <c r="B31" s="13">
        <f>OCT!B26+OCT!B31</f>
        <v>0</v>
      </c>
    </row>
    <row r="32" spans="1:2" ht="12.75">
      <c r="A32" s="7" t="s">
        <v>53</v>
      </c>
      <c r="B32" s="13">
        <f>OCT!B27+OCT!B32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OCT!B46+SEP!B46+AGO!B46+JUL!B46+JUN!B46+MAY!B46+ABR!B46+MAR!B46+FEB!B46+ENE!B38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SEP!A1</f>
        <v>Empresa, S.A. de C.V.</v>
      </c>
      <c r="B1" s="5"/>
    </row>
    <row r="2" spans="1:2" ht="12.75">
      <c r="A2" s="4" t="s">
        <v>63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SEP!B15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SEP!B21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SEP!B25+SEP!B30</f>
        <v>0</v>
      </c>
    </row>
    <row r="31" spans="1:2" ht="12.75">
      <c r="A31" s="6" t="s">
        <v>1</v>
      </c>
      <c r="B31" s="13">
        <f>SEP!B26+SEP!B31</f>
        <v>0</v>
      </c>
    </row>
    <row r="32" spans="1:2" ht="12.75">
      <c r="A32" s="7" t="s">
        <v>53</v>
      </c>
      <c r="B32" s="13">
        <f>SEP!B27+SEP!B32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SEP!B46+AGO!B46+JUL!B46+JUN!B46+MAY!B46+ABR!B46+MAR!B46+FEB!B46+ENE!B38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AGO!A1</f>
        <v>Empresa, S.A. de C.V.</v>
      </c>
      <c r="B1" s="5"/>
    </row>
    <row r="2" spans="1:2" ht="12.75">
      <c r="A2" s="4" t="s">
        <v>62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AGO!B15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AGO!B21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AGO!B25+AGO!B30</f>
        <v>0</v>
      </c>
    </row>
    <row r="31" spans="1:2" ht="12.75">
      <c r="A31" s="6" t="s">
        <v>1</v>
      </c>
      <c r="B31" s="13">
        <f>AGO!B26+AGO!B31</f>
        <v>0</v>
      </c>
    </row>
    <row r="32" spans="1:2" ht="12.75">
      <c r="A32" s="7" t="s">
        <v>53</v>
      </c>
      <c r="B32" s="13">
        <f>AGO!B27+AGO!B32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AGO!B46+JUL!B46+JUN!B46+MAY!B46+ABR!B46+MAR!B46+FEB!B46+ENE!B38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JUL!A1</f>
        <v>Empresa, S.A. de C.V.</v>
      </c>
      <c r="B1" s="5"/>
    </row>
    <row r="2" spans="1:2" ht="12.75">
      <c r="A2" s="4" t="s">
        <v>61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JUL!B15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JUL!B21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JUL!B25+JUL!B30</f>
        <v>0</v>
      </c>
    </row>
    <row r="31" spans="1:2" ht="12.75">
      <c r="A31" s="6" t="s">
        <v>1</v>
      </c>
      <c r="B31" s="13">
        <f>JUL!B26+JUL!B31</f>
        <v>0</v>
      </c>
    </row>
    <row r="32" spans="1:2" ht="12.75">
      <c r="A32" s="7" t="s">
        <v>53</v>
      </c>
      <c r="B32" s="13">
        <f>JUL!B27+JUL!B32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JUL!B46+JUN!B46+MAY!B46+ABR!B46+MAR!B46+FEB!B46+ENE!B38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JUN!A1</f>
        <v>Empresa, S.A. de C.V.</v>
      </c>
      <c r="B1" s="5"/>
    </row>
    <row r="2" spans="1:2" ht="12.75">
      <c r="A2" s="4" t="s">
        <v>60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JUN!B15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JUN!B21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JUN!B25+JUN!B30</f>
        <v>0</v>
      </c>
    </row>
    <row r="31" spans="1:2" ht="12.75">
      <c r="A31" s="6" t="s">
        <v>1</v>
      </c>
      <c r="B31" s="13">
        <f>JUN!B26+JUN!B31</f>
        <v>0</v>
      </c>
    </row>
    <row r="32" spans="1:2" ht="12.75">
      <c r="A32" s="7" t="s">
        <v>53</v>
      </c>
      <c r="B32" s="13">
        <f>JUN!B27+JUN!B32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JUN!B46+MAY!B46+ABR!B46+MAR!B46+FEB!B46+ENE!B38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MAY!A1</f>
        <v>Empresa, S.A. de C.V.</v>
      </c>
      <c r="B1" s="5"/>
    </row>
    <row r="2" spans="1:2" ht="12.75">
      <c r="A2" s="4" t="s">
        <v>59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MAY!B15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MAY!B21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MAY!B25+MAY!B30</f>
        <v>0</v>
      </c>
    </row>
    <row r="31" spans="1:2" ht="12.75">
      <c r="A31" s="6" t="s">
        <v>1</v>
      </c>
      <c r="B31" s="13">
        <f>MAY!B26+MAY!B31</f>
        <v>0</v>
      </c>
    </row>
    <row r="32" spans="1:2" ht="12.75">
      <c r="A32" s="7" t="s">
        <v>53</v>
      </c>
      <c r="B32" s="13">
        <f>MAY!B27+MAY!B32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MAY!B46+ABR!B46+MAR!B46+FEB!B46+ENE!B38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ABR!A1</f>
        <v>Empresa, S.A. de C.V.</v>
      </c>
      <c r="B1" s="5"/>
    </row>
    <row r="2" spans="1:2" ht="12.75">
      <c r="A2" s="4" t="s">
        <v>58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ABR!B15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ABR!B21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ABR!B25+ABR!B30</f>
        <v>0</v>
      </c>
    </row>
    <row r="31" spans="1:2" ht="12.75">
      <c r="A31" s="6" t="s">
        <v>1</v>
      </c>
      <c r="B31" s="13">
        <f>ABR!B26+ABR!B31</f>
        <v>0</v>
      </c>
    </row>
    <row r="32" spans="1:2" ht="12.75">
      <c r="A32" s="7" t="s">
        <v>53</v>
      </c>
      <c r="B32" s="13">
        <f>ABR!B27+ABR!B32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ABR!B46+MAR!B46+FEB!B46+ENE!B38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MAR!A1</f>
        <v>Empresa, S.A. de C.V.</v>
      </c>
      <c r="B1" s="5"/>
    </row>
    <row r="2" spans="1:2" ht="12.75">
      <c r="A2" s="4" t="s">
        <v>57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7</v>
      </c>
      <c r="B8" s="2">
        <v>0</v>
      </c>
    </row>
    <row r="9" spans="1:2" ht="12.75">
      <c r="A9" s="6" t="s">
        <v>8</v>
      </c>
      <c r="B9" s="2">
        <v>0</v>
      </c>
    </row>
    <row r="10" spans="1:2" ht="12.75">
      <c r="A10" s="6" t="s">
        <v>10</v>
      </c>
      <c r="B10" s="2">
        <v>0</v>
      </c>
    </row>
    <row r="11" spans="1:2" ht="12.75">
      <c r="A11" s="6" t="s">
        <v>11</v>
      </c>
      <c r="B11" s="1">
        <f>B8+B9-B10</f>
        <v>0</v>
      </c>
    </row>
    <row r="12" spans="1:2" ht="12.75">
      <c r="A12" s="7" t="s">
        <v>6</v>
      </c>
      <c r="B12" s="1">
        <f>ROUND(B11*1.16,2)</f>
        <v>0</v>
      </c>
    </row>
    <row r="13" spans="1:2" ht="12.75">
      <c r="A13" s="6" t="s">
        <v>45</v>
      </c>
      <c r="B13" s="2">
        <f>MAR!B15</f>
        <v>0</v>
      </c>
    </row>
    <row r="14" spans="1:2" ht="12.75">
      <c r="A14" s="6" t="s">
        <v>9</v>
      </c>
      <c r="B14" s="1">
        <f>B12</f>
        <v>0</v>
      </c>
    </row>
    <row r="15" spans="1:2" ht="12.75">
      <c r="A15" s="6" t="s">
        <v>46</v>
      </c>
      <c r="B15" s="2">
        <v>0</v>
      </c>
    </row>
    <row r="16" spans="1:2" ht="12.75">
      <c r="A16" s="6" t="s">
        <v>12</v>
      </c>
      <c r="B16" s="1">
        <f>B13+B14-B15</f>
        <v>0</v>
      </c>
    </row>
    <row r="17" spans="1:2" ht="12.75">
      <c r="A17" s="9" t="s">
        <v>36</v>
      </c>
      <c r="B17" s="8">
        <f>ROUND(B16/1.16,2)</f>
        <v>0</v>
      </c>
    </row>
    <row r="18" spans="1:2" ht="12.75">
      <c r="A18" s="9" t="s">
        <v>47</v>
      </c>
      <c r="B18" s="2">
        <v>0</v>
      </c>
    </row>
    <row r="19" spans="1:2" ht="12.75">
      <c r="A19" s="9" t="s">
        <v>42</v>
      </c>
      <c r="B19" s="8">
        <f>SUM(B17:B18)</f>
        <v>0</v>
      </c>
    </row>
    <row r="20" spans="1:2" ht="12.75">
      <c r="A20" s="9" t="s">
        <v>43</v>
      </c>
      <c r="B20" s="8">
        <f>MAR!B21</f>
        <v>0</v>
      </c>
    </row>
    <row r="21" spans="1:2" ht="12.75">
      <c r="A21" s="9" t="s">
        <v>44</v>
      </c>
      <c r="B21" s="8">
        <f>B19+B20</f>
        <v>0</v>
      </c>
    </row>
    <row r="22" spans="1:2" ht="12.75">
      <c r="A22" s="10"/>
      <c r="B22" s="8"/>
    </row>
    <row r="23" ht="12.75">
      <c r="A23" s="7"/>
    </row>
    <row r="24" ht="12.75">
      <c r="A24" s="9" t="s">
        <v>5</v>
      </c>
    </row>
    <row r="25" spans="1:2" ht="12.75">
      <c r="A25" s="1" t="s">
        <v>69</v>
      </c>
      <c r="B25" s="3">
        <v>0</v>
      </c>
    </row>
    <row r="26" spans="1:2" ht="12.75">
      <c r="A26" s="6" t="s">
        <v>1</v>
      </c>
      <c r="B26" s="2">
        <v>0</v>
      </c>
    </row>
    <row r="27" spans="1:2" ht="12.75">
      <c r="A27" s="7" t="s">
        <v>53</v>
      </c>
      <c r="B27" s="2">
        <v>0</v>
      </c>
    </row>
    <row r="28" spans="1:2" ht="12.75">
      <c r="A28" s="9" t="s">
        <v>41</v>
      </c>
      <c r="B28" s="8">
        <f>SUM(B25:B27)</f>
        <v>0</v>
      </c>
    </row>
    <row r="29" spans="1:2" ht="12.75">
      <c r="A29" s="9" t="s">
        <v>70</v>
      </c>
      <c r="B29" s="8">
        <f>SUM(B30:B32)</f>
        <v>0</v>
      </c>
    </row>
    <row r="30" spans="1:2" ht="12.75">
      <c r="A30" s="1" t="s">
        <v>69</v>
      </c>
      <c r="B30" s="13">
        <f>MAR!B25+MAR!B30</f>
        <v>0</v>
      </c>
    </row>
    <row r="31" spans="1:2" ht="12.75">
      <c r="A31" s="6" t="s">
        <v>1</v>
      </c>
      <c r="B31" s="13">
        <f>MAR!B26+MAR!B31</f>
        <v>0</v>
      </c>
    </row>
    <row r="32" spans="1:2" ht="12.75">
      <c r="A32" s="7" t="s">
        <v>53</v>
      </c>
      <c r="B32" s="13">
        <f>MAR!B27+MAR!B32</f>
        <v>0</v>
      </c>
    </row>
    <row r="33" spans="1:2" ht="12.75">
      <c r="A33" s="9" t="s">
        <v>14</v>
      </c>
      <c r="B33" s="8">
        <f>B28+B29</f>
        <v>0</v>
      </c>
    </row>
    <row r="35" spans="1:2" ht="12.75">
      <c r="A35" s="9" t="s">
        <v>13</v>
      </c>
      <c r="B35" s="8">
        <f>B21-B33</f>
        <v>0</v>
      </c>
    </row>
    <row r="36" spans="1:2" ht="12.75">
      <c r="A36" s="10" t="s">
        <v>15</v>
      </c>
      <c r="B36" s="8">
        <f>IF(B35&lt;0,0,ROUND(B35*0.175,0))</f>
        <v>0</v>
      </c>
    </row>
    <row r="37" spans="1:2" ht="12.75">
      <c r="A37" s="7" t="s">
        <v>16</v>
      </c>
      <c r="B37" s="2">
        <v>0</v>
      </c>
    </row>
    <row r="38" spans="1:2" ht="12.75">
      <c r="A38" s="6" t="s">
        <v>17</v>
      </c>
      <c r="B38" s="2">
        <f>C38*0.175</f>
        <v>0</v>
      </c>
    </row>
    <row r="39" spans="1:2" ht="12.75">
      <c r="A39" s="1" t="s">
        <v>18</v>
      </c>
      <c r="B39" s="2">
        <f>C39*0.175</f>
        <v>0</v>
      </c>
    </row>
    <row r="40" spans="1:2" ht="12.75">
      <c r="A40" s="1" t="s">
        <v>19</v>
      </c>
      <c r="B40" s="2">
        <v>0</v>
      </c>
    </row>
    <row r="41" spans="1:2" ht="12.75">
      <c r="A41" s="1" t="s">
        <v>20</v>
      </c>
      <c r="B41" s="2">
        <v>0</v>
      </c>
    </row>
    <row r="42" spans="1:2" ht="12.75">
      <c r="A42" s="1" t="s">
        <v>21</v>
      </c>
      <c r="B42" s="2">
        <v>0</v>
      </c>
    </row>
    <row r="43" spans="1:2" ht="12.75">
      <c r="A43" s="1" t="s">
        <v>22</v>
      </c>
      <c r="B43" s="2">
        <v>0</v>
      </c>
    </row>
    <row r="44" spans="1:2" ht="12.75">
      <c r="A44" s="1" t="s">
        <v>23</v>
      </c>
      <c r="B44" s="2">
        <v>0</v>
      </c>
    </row>
    <row r="45" spans="1:2" ht="12.75">
      <c r="A45" s="6" t="s">
        <v>24</v>
      </c>
      <c r="B45" s="2">
        <f>MAR!B46+FEB!B46+ENE!B38</f>
        <v>0</v>
      </c>
    </row>
    <row r="46" spans="1:2" ht="12.75">
      <c r="A46" s="9" t="s">
        <v>48</v>
      </c>
      <c r="B46" s="8">
        <f>IF(B36-SUM(B37:B45)&lt;0,0,B36-SUM(B37:B45))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Manufacturas Selectas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2011-02-17T20:20:48Z</cp:lastPrinted>
  <dcterms:created xsi:type="dcterms:W3CDTF">2000-04-15T17:03:22Z</dcterms:created>
  <dcterms:modified xsi:type="dcterms:W3CDTF">2012-01-22T21:39:12Z</dcterms:modified>
  <cp:category/>
  <cp:version/>
  <cp:contentType/>
  <cp:contentStatus/>
</cp:coreProperties>
</file>