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8">'ABR'!$A$1:$B$43</definedName>
    <definedName name="_xlnm.Print_Area" localSheetId="4">'AGO'!$A$1:$B$43</definedName>
    <definedName name="_xlnm.Print_Area" localSheetId="0">'DIC'!$A$1:$B$43</definedName>
    <definedName name="_xlnm.Print_Area" localSheetId="11">'ENE'!$A$1:$B$43</definedName>
    <definedName name="_xlnm.Print_Area" localSheetId="10">'FEB'!$A$1:$B$43</definedName>
    <definedName name="_xlnm.Print_Area" localSheetId="5">'JUL'!$A$1:$B$43</definedName>
    <definedName name="_xlnm.Print_Area" localSheetId="6">'JUN'!$A$1:$B$43</definedName>
    <definedName name="_xlnm.Print_Area" localSheetId="9">'MAR'!$A$1:$B$43</definedName>
    <definedName name="_xlnm.Print_Area" localSheetId="7">'MAY'!$A$1:$B$43</definedName>
    <definedName name="_xlnm.Print_Area" localSheetId="1">'NOV'!$A$1:$B$43</definedName>
    <definedName name="_xlnm.Print_Area" localSheetId="2">'OCT'!$A$1:$B$43</definedName>
    <definedName name="_xlnm.Print_Area" localSheetId="3">'SEP'!$A$1:$B$43</definedName>
  </definedNames>
  <calcPr fullCalcOnLoad="1"/>
</workbook>
</file>

<file path=xl/sharedStrings.xml><?xml version="1.0" encoding="utf-8"?>
<sst xmlns="http://schemas.openxmlformats.org/spreadsheetml/2006/main" count="516" uniqueCount="53">
  <si>
    <t>Total de impuestos</t>
  </si>
  <si>
    <t>Parte actualizada</t>
  </si>
  <si>
    <t>Recargos</t>
  </si>
  <si>
    <t>Total de contribuciones</t>
  </si>
  <si>
    <t>Saldo a cargo</t>
  </si>
  <si>
    <t>Saldo a favor</t>
  </si>
  <si>
    <t>Cantidad a compensar</t>
  </si>
  <si>
    <t>Subtotal a cargo</t>
  </si>
  <si>
    <t>Impuesto a cargo en decl. que rect.</t>
  </si>
  <si>
    <t>Cantidad a pagar</t>
  </si>
  <si>
    <t>Retenciones honorarios</t>
  </si>
  <si>
    <t>Retenciones arrendamiento</t>
  </si>
  <si>
    <t>Retenciones de IVA</t>
  </si>
  <si>
    <t>Impuesto al valor agregado (IVA)</t>
  </si>
  <si>
    <t>PAGO PROVISIONAL DEL ISR</t>
  </si>
  <si>
    <t>Ingresos nominales del periodo</t>
  </si>
  <si>
    <t>Coeficiente de utilidad</t>
  </si>
  <si>
    <t>Tasa de impuesto</t>
  </si>
  <si>
    <t>Pagos provisionales efectuados</t>
  </si>
  <si>
    <t>ISR retenido del periodo</t>
  </si>
  <si>
    <t>Pago del periodo</t>
  </si>
  <si>
    <t>Más: Inventario acumulable del periodo</t>
  </si>
  <si>
    <t>Total</t>
  </si>
  <si>
    <t>Utilidad del pago provisional según coeficiente</t>
  </si>
  <si>
    <t>Otras retenciones ISR</t>
  </si>
  <si>
    <t>Retenciones por salarios</t>
  </si>
  <si>
    <t>Anticipos y rendimientos distribuidos</t>
  </si>
  <si>
    <t>Pérdidas fiscales aplicadas en el periodo</t>
  </si>
  <si>
    <t>Meses acumulados del periodo</t>
  </si>
  <si>
    <t>Inventario acumulable del ejercicio</t>
  </si>
  <si>
    <t>Impuesto sobre la renta</t>
  </si>
  <si>
    <t>Impuesto sobre la renta del periodo</t>
  </si>
  <si>
    <t>Saldos que componen los ingresos nominales del periodo:</t>
  </si>
  <si>
    <t>Saldo a favor de un cliente, se acumula como si fuera un anticipo. Se le desglosa el IVA</t>
  </si>
  <si>
    <t>Total de ingresos, cuentas Algunas 400-00-00</t>
  </si>
  <si>
    <t>Pagos provisionales efectuados incluyendo éste</t>
  </si>
  <si>
    <t>Subsidio al empleo disponible</t>
  </si>
  <si>
    <t>Subsidio al empleo pagado</t>
  </si>
  <si>
    <t>Empresa, S.A. de C.V.</t>
  </si>
  <si>
    <t>Es el monto de los anticipos de clientes acumulados en 2008, se resta porque ya pagó ISR</t>
  </si>
  <si>
    <t>&lt;--- Ingresos del mes (cuentas 400-00-00)</t>
  </si>
  <si>
    <t>Pago provisional enero 2018</t>
  </si>
  <si>
    <t>Pago provisional febrero 2018</t>
  </si>
  <si>
    <t>Pago provisional marzo 2018</t>
  </si>
  <si>
    <t>Pago provisional abril 2018</t>
  </si>
  <si>
    <t>Pago provisional mayo 2018</t>
  </si>
  <si>
    <t>Pago provisional junio 2018</t>
  </si>
  <si>
    <t>Pago provisional julio 2018</t>
  </si>
  <si>
    <t>Pago provisional agosto 2018</t>
  </si>
  <si>
    <t>Pago provisional septiembre 2018</t>
  </si>
  <si>
    <t>Pago provisional octubre 2018</t>
  </si>
  <si>
    <t>Pago provisional noviembre 2018</t>
  </si>
  <si>
    <t>Pago provisional diciembre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</si>
</sst>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41" fontId="0" fillId="0" borderId="0" xfId="0" applyAlignment="1">
      <alignment/>
    </xf>
    <xf numFmtId="41" fontId="0" fillId="0" borderId="0" xfId="0" applyAlignment="1" quotePrefix="1">
      <alignment horizontal="left"/>
    </xf>
    <xf numFmtId="41" fontId="0" fillId="0" borderId="0" xfId="0" applyAlignment="1">
      <alignment horizontal="centerContinuous"/>
    </xf>
    <xf numFmtId="41" fontId="1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41" fontId="0" fillId="0" borderId="0" xfId="0" applyAlignment="1">
      <alignment horizontal="left"/>
    </xf>
    <xf numFmtId="41" fontId="0" fillId="0" borderId="0" xfId="0" applyAlignment="1" quotePrefix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52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1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s="1" t="s">
        <v>37</v>
      </c>
      <c r="B17" s="8">
        <f>IF(B8+B9+B10+B11&lt;F17,B8+B9+B10+B11,F17)</f>
        <v>0</v>
      </c>
      <c r="D17" s="1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NOV!E29+E27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4" ht="12.75">
      <c r="A34" s="1" t="s">
        <v>29</v>
      </c>
      <c r="B34" s="9">
        <v>0</v>
      </c>
      <c r="D34" s="11">
        <f>SUM(D29:D33)</f>
        <v>0</v>
      </c>
    </row>
    <row r="35" spans="1:2" ht="12.75">
      <c r="A35" s="5" t="s">
        <v>28</v>
      </c>
      <c r="B35" s="9">
        <v>12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ENE!B6+FEB!B6+MAR!B6+ABR!B6+MAY!B6+JUN!B6+JUL!B6+AGO!B6+SEP!B6+OCT!B6+NOV!B6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43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IF(B6+B8+B9+B10+B11&lt;F17,B6+B8+B9+B10+B11,F17)</f>
        <v>0</v>
      </c>
      <c r="D17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FEB!E29+E27</f>
        <v>0</v>
      </c>
      <c r="F29" s="1" t="s">
        <v>34</v>
      </c>
    </row>
    <row r="30" spans="1:6" ht="12.75">
      <c r="A30" t="s">
        <v>16</v>
      </c>
      <c r="B30" s="7"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3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42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IF(B6+B8+B9+B10+B11&lt;F17,B6+B8+B9+B10+B11,F17)</f>
        <v>0</v>
      </c>
      <c r="D17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ENE!E29+E27</f>
        <v>0</v>
      </c>
      <c r="F29" s="1" t="s">
        <v>34</v>
      </c>
    </row>
    <row r="30" spans="1:6" ht="12.75">
      <c r="A30" t="s">
        <v>16</v>
      </c>
      <c r="B30" s="7">
        <f>ENE!B30</f>
        <v>0.0501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2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10" t="s">
        <v>38</v>
      </c>
      <c r="B1" s="2"/>
    </row>
    <row r="2" spans="1:2" ht="12.75">
      <c r="A2" s="3" t="s">
        <v>41</v>
      </c>
      <c r="B2" s="2"/>
    </row>
    <row r="6" spans="1:2" ht="12.75">
      <c r="A6" t="s">
        <v>30</v>
      </c>
      <c r="B6" s="8">
        <f>B42</f>
        <v>0</v>
      </c>
    </row>
    <row r="7" spans="1:2" ht="12.75">
      <c r="A7" s="1" t="s">
        <v>13</v>
      </c>
      <c r="B7" s="8">
        <v>0</v>
      </c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IF(B6+B8+B9+B10+B11&lt;F17,B6+B8+B9+B10+B11,F17)</f>
        <v>0</v>
      </c>
      <c r="D17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5" ht="12.75">
      <c r="A27" s="1" t="s">
        <v>14</v>
      </c>
      <c r="B27" s="8"/>
      <c r="E27" s="11"/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2">
        <v>0</v>
      </c>
      <c r="F29" s="1" t="s">
        <v>34</v>
      </c>
    </row>
    <row r="30" spans="1:6" ht="12.75">
      <c r="A30" t="s">
        <v>16</v>
      </c>
      <c r="B30" s="7">
        <v>0.0501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4" ht="12.75">
      <c r="A34" s="1" t="s">
        <v>29</v>
      </c>
      <c r="B34" s="9">
        <v>0</v>
      </c>
      <c r="D34" s="11">
        <f>SUM(D29:D33)</f>
        <v>0</v>
      </c>
    </row>
    <row r="35" spans="1:2" ht="12.75">
      <c r="A35" s="5" t="s">
        <v>28</v>
      </c>
      <c r="B35" s="9">
        <v>1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51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s="1" t="s">
        <v>37</v>
      </c>
      <c r="B17" s="8">
        <f>IF(B8+B9+B10+B11&lt;F17,B8+B9+B10+B11,F17)</f>
        <v>0</v>
      </c>
      <c r="D17" s="1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OCT!E29+E27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4" ht="12.75">
      <c r="A34" s="1" t="s">
        <v>29</v>
      </c>
      <c r="B34" s="9">
        <v>0</v>
      </c>
      <c r="D34" s="11">
        <f>SUM(D29:D33)</f>
        <v>0</v>
      </c>
    </row>
    <row r="35" spans="1:2" ht="12.75">
      <c r="A35" s="5" t="s">
        <v>28</v>
      </c>
      <c r="B35" s="9">
        <v>11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ENE!B6+FEB!B6+MAR!B6+ABR!B6+MAY!B6+JUN!B6+JUL!B6+AGO!B6+SEP!B6+OCT!B6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50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s="1" t="s">
        <v>37</v>
      </c>
      <c r="B17" s="8">
        <f>IF(B8+B9+B10+B11&lt;F17,B8+B9+B10+B11,F17)</f>
        <v>0</v>
      </c>
      <c r="D17" s="1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SEP!E29+E27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4" ht="12.75">
      <c r="A34" s="1" t="s">
        <v>29</v>
      </c>
      <c r="B34" s="9">
        <v>0</v>
      </c>
      <c r="D34" s="11">
        <f>SUM(D29:D33)</f>
        <v>0</v>
      </c>
    </row>
    <row r="35" spans="1:2" ht="12.75">
      <c r="A35" s="5" t="s">
        <v>28</v>
      </c>
      <c r="B35" s="9">
        <v>10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ENE!B6+FEB!B6+MAR!B6+ABR!B6+MAY!B6+JUN!B6+JUL!B6+AGO!B6+SEP!B6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49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IF(B8+B9+B10+B11&lt;F17,B8+B9+B10+B11,F17)</f>
        <v>0</v>
      </c>
      <c r="D17" s="1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AGO!E29+E27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9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ENE!B6+FEB!B6+MAR!B6+ABR!B6+MAY!B6+JUN!B6+JUL!B6+AGO!B6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48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IF(B8+B9+B10+B11&lt;F17,B8+B9+B10+B11,F17)</f>
        <v>0</v>
      </c>
      <c r="D17" s="1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JUL!E29+E27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8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ENE!B6+FEB!B6+MAR!B6+ABR!B6+MAY!B6+JUN!B6+JUL!B6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47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IF(B8+B9+B10+B11&lt;F17,B8+B9+B10+B11,F17)</f>
        <v>0</v>
      </c>
      <c r="D17" s="1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JUN!E29+E27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7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ENE!B6+FEB!B6+MAR!B6+ABR!B6+MAY!B6+JUN!B6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46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IF(B6+B8+B9+B10+B11&lt;F17,B6+B8+B9+B10+B11,F17)</f>
        <v>0</v>
      </c>
      <c r="D17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MAY!E29+E27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6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ENE!B6+FEB!B6+MAR!B6+ABR!B6+MAY!B6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45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IF(B6+B8+B9+B10+B11&lt;F17,B6+B8+B9+B10+B11,F17)</f>
        <v>0</v>
      </c>
      <c r="D17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ABR!E29+E27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5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ENE!B6+FEB!B6+MAR!B6+ABR!B6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44</v>
      </c>
      <c r="B2" s="2"/>
    </row>
    <row r="6" spans="1:2" ht="12.75">
      <c r="A6" s="1" t="s">
        <v>30</v>
      </c>
      <c r="B6" s="8">
        <f>B42</f>
        <v>0</v>
      </c>
    </row>
    <row r="7" spans="1:3" ht="12.75">
      <c r="A7" s="1" t="s">
        <v>13</v>
      </c>
      <c r="B7" s="8">
        <v>0</v>
      </c>
      <c r="C7" s="5"/>
    </row>
    <row r="8" spans="1:3" ht="12.75">
      <c r="A8" t="s">
        <v>25</v>
      </c>
      <c r="B8" s="8">
        <v>0</v>
      </c>
      <c r="C8" s="5"/>
    </row>
    <row r="9" spans="1:2" ht="12.75">
      <c r="A9" t="s">
        <v>10</v>
      </c>
      <c r="B9" s="8">
        <v>0</v>
      </c>
    </row>
    <row r="10" spans="1:2" ht="12.75">
      <c r="A10" t="s">
        <v>11</v>
      </c>
      <c r="B10" s="8">
        <v>0</v>
      </c>
    </row>
    <row r="11" spans="1:2" ht="12.75">
      <c r="A11" t="s">
        <v>24</v>
      </c>
      <c r="B11" s="8">
        <v>0</v>
      </c>
    </row>
    <row r="12" spans="1:2" ht="12.75">
      <c r="A12" t="s">
        <v>12</v>
      </c>
      <c r="B12" s="8">
        <v>0</v>
      </c>
    </row>
    <row r="13" spans="1:2" ht="12.75">
      <c r="A13" t="s">
        <v>0</v>
      </c>
      <c r="B13" s="8">
        <f>SUM(B6:B12)</f>
        <v>0</v>
      </c>
    </row>
    <row r="14" spans="1:2" ht="12.75">
      <c r="A14" t="s">
        <v>1</v>
      </c>
      <c r="B14" s="8"/>
    </row>
    <row r="15" spans="1:2" ht="12.75">
      <c r="A15" t="s">
        <v>2</v>
      </c>
      <c r="B15" s="8"/>
    </row>
    <row r="16" spans="1:2" ht="12.75">
      <c r="A16" t="s">
        <v>3</v>
      </c>
      <c r="B16" s="8">
        <f>SUM(B13:B15)</f>
        <v>0</v>
      </c>
    </row>
    <row r="17" spans="1:6" ht="12.75">
      <c r="A17" t="s">
        <v>37</v>
      </c>
      <c r="B17" s="8">
        <f>IF(B6+B8+B9+B10+B11&lt;F17,B6+B8+B9+B10+B11,F17)</f>
        <v>0</v>
      </c>
      <c r="D17" t="s">
        <v>36</v>
      </c>
      <c r="F17" s="8">
        <v>0</v>
      </c>
    </row>
    <row r="18" spans="1:2" ht="12.75">
      <c r="A18" t="s">
        <v>4</v>
      </c>
      <c r="B18" s="8">
        <f>B16-B17</f>
        <v>0</v>
      </c>
    </row>
    <row r="19" spans="1:2" ht="12.75">
      <c r="A19" t="s">
        <v>5</v>
      </c>
      <c r="B19" s="8"/>
    </row>
    <row r="20" spans="1:2" ht="12.75">
      <c r="A20" t="s">
        <v>6</v>
      </c>
      <c r="B20" s="8"/>
    </row>
    <row r="21" spans="1:2" ht="12.75">
      <c r="A21" t="s">
        <v>7</v>
      </c>
      <c r="B21" s="8">
        <f>+B18-B20</f>
        <v>0</v>
      </c>
    </row>
    <row r="22" spans="1:2" ht="12.75">
      <c r="A22" t="s">
        <v>8</v>
      </c>
      <c r="B22" s="8"/>
    </row>
    <row r="23" spans="1:2" ht="12.75">
      <c r="A23" t="s">
        <v>9</v>
      </c>
      <c r="B23" s="8">
        <f>B21-B22</f>
        <v>0</v>
      </c>
    </row>
    <row r="24" ht="12.75">
      <c r="B24" s="8"/>
    </row>
    <row r="25" ht="12.75">
      <c r="B25" s="8"/>
    </row>
    <row r="26" ht="12.75">
      <c r="B26" s="8"/>
    </row>
    <row r="27" spans="1:6" ht="12.75">
      <c r="A27" s="1" t="s">
        <v>14</v>
      </c>
      <c r="B27" s="8"/>
      <c r="E27" s="12">
        <v>0</v>
      </c>
      <c r="F27" s="1" t="s">
        <v>40</v>
      </c>
    </row>
    <row r="28" spans="2:4" ht="12.75">
      <c r="B28" s="8"/>
      <c r="D28" t="s">
        <v>32</v>
      </c>
    </row>
    <row r="29" spans="1:6" ht="12.75">
      <c r="A29" t="s">
        <v>15</v>
      </c>
      <c r="B29" s="8">
        <f>D34</f>
        <v>0</v>
      </c>
      <c r="D29" s="11">
        <f>E29</f>
        <v>0</v>
      </c>
      <c r="E29" s="11">
        <f>MAR!E29+E27</f>
        <v>0</v>
      </c>
      <c r="F29" s="1" t="s">
        <v>34</v>
      </c>
    </row>
    <row r="30" spans="1:6" ht="12.75">
      <c r="A30" t="s">
        <v>16</v>
      </c>
      <c r="B30" s="7">
        <f>MAR!B30</f>
        <v>0.1001</v>
      </c>
      <c r="D30" s="11">
        <f>ROUND(E30/1.16,2)</f>
        <v>0</v>
      </c>
      <c r="E30" s="11">
        <v>0</v>
      </c>
      <c r="F30" s="1" t="s">
        <v>33</v>
      </c>
    </row>
    <row r="31" spans="1:6" ht="12.75">
      <c r="A31" t="s">
        <v>26</v>
      </c>
      <c r="B31" s="9"/>
      <c r="D31" s="11">
        <f>ROUND(E31/1.16,2)</f>
        <v>0</v>
      </c>
      <c r="E31" s="11">
        <v>0</v>
      </c>
      <c r="F31" s="1" t="s">
        <v>33</v>
      </c>
    </row>
    <row r="32" spans="1:6" ht="12.75">
      <c r="A32" s="6" t="s">
        <v>27</v>
      </c>
      <c r="B32" s="9"/>
      <c r="D32" s="11">
        <f>ROUND(E32/1.16,2)</f>
        <v>0</v>
      </c>
      <c r="E32" s="11">
        <v>0</v>
      </c>
      <c r="F32" s="1" t="s">
        <v>33</v>
      </c>
    </row>
    <row r="33" spans="1:6" ht="12.75">
      <c r="A33" s="1" t="s">
        <v>23</v>
      </c>
      <c r="B33" s="9">
        <f>IF(B29*B30-B31-B32&lt;0,0,ROUND(B29*B30-B31-B32,0))</f>
        <v>0</v>
      </c>
      <c r="D33" s="11">
        <f>-E33</f>
        <v>0</v>
      </c>
      <c r="E33" s="11">
        <v>0</v>
      </c>
      <c r="F33" s="1" t="s">
        <v>39</v>
      </c>
    </row>
    <row r="34" spans="1:5" ht="12.75">
      <c r="A34" s="1" t="s">
        <v>29</v>
      </c>
      <c r="B34" s="9">
        <v>0</v>
      </c>
      <c r="D34" s="11">
        <f>SUM(D29:D33)</f>
        <v>0</v>
      </c>
      <c r="E34" s="11"/>
    </row>
    <row r="35" spans="1:2" ht="12.75">
      <c r="A35" s="5" t="s">
        <v>28</v>
      </c>
      <c r="B35" s="9">
        <v>4</v>
      </c>
    </row>
    <row r="36" spans="1:2" ht="12.75">
      <c r="A36" t="s">
        <v>21</v>
      </c>
      <c r="B36" s="9">
        <f>ROUND(B34/12*B35,0)</f>
        <v>0</v>
      </c>
    </row>
    <row r="37" spans="1:2" ht="12.75">
      <c r="A37" t="s">
        <v>22</v>
      </c>
      <c r="B37" s="9">
        <f>B33+B36</f>
        <v>0</v>
      </c>
    </row>
    <row r="38" spans="1:2" ht="12.75">
      <c r="A38" s="1" t="s">
        <v>17</v>
      </c>
      <c r="B38" s="4">
        <v>0.3</v>
      </c>
    </row>
    <row r="39" spans="1:2" ht="12.75">
      <c r="A39" s="1" t="s">
        <v>31</v>
      </c>
      <c r="B39" s="9">
        <f>ROUND(B37*B38,0)</f>
        <v>0</v>
      </c>
    </row>
    <row r="40" spans="1:2" ht="12.75">
      <c r="A40" t="s">
        <v>18</v>
      </c>
      <c r="B40" s="9">
        <f>ENE!B6+FEB!B6+MAR!B6</f>
        <v>0</v>
      </c>
    </row>
    <row r="41" spans="1:2" ht="12.75">
      <c r="A41" s="1" t="s">
        <v>19</v>
      </c>
      <c r="B41" s="9">
        <v>0</v>
      </c>
    </row>
    <row r="42" spans="1:2" ht="12.75">
      <c r="A42" s="5" t="s">
        <v>20</v>
      </c>
      <c r="B42" s="9">
        <f>IF(B39-SUM(B40:B41)&lt;0,0,B39-SUM(B40:B41))</f>
        <v>0</v>
      </c>
    </row>
    <row r="43" spans="1:2" ht="12.75">
      <c r="A43" s="1" t="s">
        <v>35</v>
      </c>
      <c r="B43" s="9">
        <f>B40+B42</f>
        <v>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Manufacturas Selectas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2015-01-05T21:06:04Z</cp:lastPrinted>
  <dcterms:created xsi:type="dcterms:W3CDTF">2000-04-15T17:03:22Z</dcterms:created>
  <dcterms:modified xsi:type="dcterms:W3CDTF">2018-01-08T13:46:10Z</dcterms:modified>
  <cp:category/>
  <cp:version/>
  <cp:contentType/>
  <cp:contentStatus/>
</cp:coreProperties>
</file>