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11"/>
  </bookViews>
  <sheets>
    <sheet name="DIC" sheetId="1" r:id="rId1"/>
    <sheet name="NOV" sheetId="2" r:id="rId2"/>
    <sheet name="OCT" sheetId="3" r:id="rId3"/>
    <sheet name="SEP" sheetId="4" r:id="rId4"/>
    <sheet name="AGO" sheetId="5" r:id="rId5"/>
    <sheet name="JUL" sheetId="6" r:id="rId6"/>
    <sheet name="JUN" sheetId="7" r:id="rId7"/>
    <sheet name="MAY" sheetId="8" r:id="rId8"/>
    <sheet name="ABR" sheetId="9" r:id="rId9"/>
    <sheet name="MAR" sheetId="10" r:id="rId10"/>
    <sheet name="FEB" sheetId="11" r:id="rId11"/>
    <sheet name="ENE" sheetId="12" r:id="rId12"/>
  </sheets>
  <definedNames>
    <definedName name="_xlnm.Print_Area" localSheetId="8">'ABR'!$A$1:$B$35</definedName>
    <definedName name="_xlnm.Print_Area" localSheetId="4">'AGO'!$A$1:$B$35</definedName>
    <definedName name="_xlnm.Print_Area" localSheetId="0">'DIC'!$A$1:$B$35</definedName>
    <definedName name="_xlnm.Print_Area" localSheetId="11">'ENE'!$A$1:$B$35</definedName>
    <definedName name="_xlnm.Print_Area" localSheetId="10">'FEB'!$A$1:$B$35</definedName>
    <definedName name="_xlnm.Print_Area" localSheetId="5">'JUL'!$A$1:$B$35</definedName>
    <definedName name="_xlnm.Print_Area" localSheetId="6">'JUN'!$A$1:$B$35</definedName>
    <definedName name="_xlnm.Print_Area" localSheetId="9">'MAR'!$A$1:$B$35</definedName>
    <definedName name="_xlnm.Print_Area" localSheetId="7">'MAY'!$A$1:$B$35</definedName>
    <definedName name="_xlnm.Print_Area" localSheetId="1">'NOV'!$A$1:$B$35</definedName>
    <definedName name="_xlnm.Print_Area" localSheetId="2">'OCT'!$A$1:$B$35</definedName>
    <definedName name="_xlnm.Print_Area" localSheetId="3">'SEP'!$A$1:$B$35</definedName>
  </definedNames>
  <calcPr fullCalcOnLoad="1"/>
</workbook>
</file>

<file path=xl/sharedStrings.xml><?xml version="1.0" encoding="utf-8"?>
<sst xmlns="http://schemas.openxmlformats.org/spreadsheetml/2006/main" count="325" uniqueCount="41">
  <si>
    <t>Acreditamiento por aportaciones de seguridad social</t>
  </si>
  <si>
    <t>Crédito fiscal por inversiones (1998 a 2007)</t>
  </si>
  <si>
    <t>Acreditamiento de los pagos provisionales de ISR</t>
  </si>
  <si>
    <t>Acreditamiento del ISR retenido</t>
  </si>
  <si>
    <t>Impuesto a cargo</t>
  </si>
  <si>
    <t>EMPRESA</t>
  </si>
  <si>
    <t>Total de aportaciones de seguridad social patronales del periodo</t>
  </si>
  <si>
    <t>Base gravable del pago provisional</t>
  </si>
  <si>
    <t>Compensaciones</t>
  </si>
  <si>
    <t>Cantidad a pagar</t>
  </si>
  <si>
    <t>Pago provisional IETU enero 2012</t>
  </si>
  <si>
    <t>Suma de ingresos percibidos de meses anteriores del ejerc.</t>
  </si>
  <si>
    <t>Ingresos percibidos del periodo</t>
  </si>
  <si>
    <t>Total de ingresos percibidos</t>
  </si>
  <si>
    <t>Suma de deducciones autorizadas de meses anteriores</t>
  </si>
  <si>
    <t>Deducciones autorizadas</t>
  </si>
  <si>
    <t>Total de deducciones del periodo</t>
  </si>
  <si>
    <t>Crédito fiscal de inventarios del periodo que declara</t>
  </si>
  <si>
    <t>Impuesto causado del periodo que declara</t>
  </si>
  <si>
    <t>Crédito fiscal por deducciones mayores a los ingresos</t>
  </si>
  <si>
    <t>Acreditamiento por sueldos y salarios gravados del periodo que declara</t>
  </si>
  <si>
    <t>Otros acreditamientos específicos</t>
  </si>
  <si>
    <t>Impuesto a cargo (1a diferencia)</t>
  </si>
  <si>
    <t>Pagos provisionales de IETU de periodos anteriores</t>
  </si>
  <si>
    <t>DATOS INFORMATIVOS:</t>
  </si>
  <si>
    <t>Total de sueldos y salarios gravados del periodo que declara</t>
  </si>
  <si>
    <t>Total de pagos provisionales del ISR enterados del periodo</t>
  </si>
  <si>
    <t>Total del ISR retenido del periodo que declara</t>
  </si>
  <si>
    <t>Pago provisional IETU febrero 2012</t>
  </si>
  <si>
    <t>Pago provisional IETU marzo 2012</t>
  </si>
  <si>
    <t>Pago provisional IETU abril 2012</t>
  </si>
  <si>
    <t>Ingresos percibidos del mes</t>
  </si>
  <si>
    <t>Deducciones autorizadas del mes</t>
  </si>
  <si>
    <t>Pago provisional IETU mayo 2012</t>
  </si>
  <si>
    <t>Pago provisional IETU junio 2012</t>
  </si>
  <si>
    <t>Pago provisional IETU julio 2012</t>
  </si>
  <si>
    <t>Pago provisional IETU agosto 2012</t>
  </si>
  <si>
    <t>Pago provisional IETU septiembre 2012</t>
  </si>
  <si>
    <t>Pago provisional IETU octubre 2012</t>
  </si>
  <si>
    <t>Pago provisional IETU noviembre 2012</t>
  </si>
  <si>
    <t>Pago provisional IETU diciembre 2012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</si>
</sst>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_ ;\-#,##0.0000\ "/>
    <numFmt numFmtId="165" formatCode="#,##0_ ;\-#,##0\ "/>
    <numFmt numFmtId="166" formatCode="#,##0.0"/>
    <numFmt numFmtId="167" formatCode="#,##0.000"/>
    <numFmt numFmtId="168" formatCode="#,##0.0000"/>
    <numFmt numFmtId="169" formatCode="0.0000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12">
    <xf numFmtId="3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Alignment="1" quotePrefix="1">
      <alignment horizontal="left"/>
    </xf>
    <xf numFmtId="3" fontId="0" fillId="0" borderId="0" xfId="0" applyNumberFormat="1" applyAlignment="1">
      <alignment horizontal="centerContinuous"/>
    </xf>
    <xf numFmtId="3" fontId="0" fillId="0" borderId="0" xfId="0" applyNumberFormat="1" applyAlignment="1" quotePrefix="1">
      <alignment horizontal="left"/>
    </xf>
    <xf numFmtId="3" fontId="0" fillId="24" borderId="0" xfId="0" applyNumberFormat="1" applyFill="1" applyAlignment="1">
      <alignment/>
    </xf>
    <xf numFmtId="3" fontId="0" fillId="24" borderId="0" xfId="48" applyNumberFormat="1" applyFont="1" applyFill="1" applyAlignment="1">
      <alignment/>
    </xf>
    <xf numFmtId="3" fontId="0" fillId="0" borderId="0" xfId="48" applyNumberFormat="1" applyFont="1" applyFill="1" applyAlignment="1">
      <alignment/>
    </xf>
    <xf numFmtId="3" fontId="0" fillId="0" borderId="0" xfId="0" applyAlignment="1">
      <alignment horizontal="left"/>
    </xf>
    <xf numFmtId="3" fontId="15" fillId="0" borderId="0" xfId="0" applyNumberFormat="1" applyFont="1" applyAlignment="1">
      <alignment/>
    </xf>
    <xf numFmtId="3" fontId="19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B7" sqref="B7"/>
    </sheetView>
  </sheetViews>
  <sheetFormatPr defaultColWidth="11.421875" defaultRowHeight="15"/>
  <cols>
    <col min="1" max="1" width="58.140625" style="1" customWidth="1"/>
    <col min="2" max="16384" width="11.421875" style="1" customWidth="1"/>
  </cols>
  <sheetData>
    <row r="1" spans="1:2" ht="15">
      <c r="A1" s="10" t="str">
        <f>ENE!A1</f>
        <v>EMPRESA</v>
      </c>
      <c r="B1" s="3"/>
    </row>
    <row r="2" spans="1:2" ht="15">
      <c r="A2" s="10" t="s">
        <v>40</v>
      </c>
      <c r="B2" s="3"/>
    </row>
    <row r="3" ht="15">
      <c r="A3" s="11"/>
    </row>
    <row r="4" ht="15">
      <c r="A4" s="11"/>
    </row>
    <row r="5" ht="15">
      <c r="A5" s="11"/>
    </row>
    <row r="6" spans="1:2" ht="15">
      <c r="A6" s="8" t="s">
        <v>11</v>
      </c>
      <c r="B6" s="7">
        <f>NOV!B8</f>
        <v>0</v>
      </c>
    </row>
    <row r="7" spans="1:2" ht="15">
      <c r="A7" s="2" t="s">
        <v>31</v>
      </c>
      <c r="B7" s="5"/>
    </row>
    <row r="8" spans="1:2" ht="15">
      <c r="A8" s="8" t="s">
        <v>13</v>
      </c>
      <c r="B8" s="7">
        <f>SUM(B6:B7)</f>
        <v>0</v>
      </c>
    </row>
    <row r="9" spans="1:2" ht="15">
      <c r="A9" s="8"/>
      <c r="B9" s="7"/>
    </row>
    <row r="10" spans="1:2" ht="15">
      <c r="A10" s="8" t="s">
        <v>14</v>
      </c>
      <c r="B10" s="7">
        <f>NOV!B12</f>
        <v>0</v>
      </c>
    </row>
    <row r="11" spans="1:2" ht="15">
      <c r="A11" s="2" t="s">
        <v>32</v>
      </c>
      <c r="B11" s="5">
        <v>0</v>
      </c>
    </row>
    <row r="12" spans="1:2" ht="15">
      <c r="A12" s="8" t="s">
        <v>16</v>
      </c>
      <c r="B12" s="7">
        <f>SUM(B10:B11)</f>
        <v>0</v>
      </c>
    </row>
    <row r="13" ht="15">
      <c r="A13" s="8"/>
    </row>
    <row r="14" spans="1:2" ht="15">
      <c r="A14" s="8" t="s">
        <v>7</v>
      </c>
      <c r="B14">
        <f>IF(B12&lt;B8,B8-B12,0)</f>
        <v>0</v>
      </c>
    </row>
    <row r="15" spans="1:2" ht="15">
      <c r="A15" s="8" t="s">
        <v>18</v>
      </c>
      <c r="B15">
        <f>ROUND(B14*0.175,0)</f>
        <v>0</v>
      </c>
    </row>
    <row r="16" spans="1:2" ht="15">
      <c r="A16" s="8" t="s">
        <v>19</v>
      </c>
      <c r="B16" s="5">
        <v>0</v>
      </c>
    </row>
    <row r="17" spans="1:2" ht="15">
      <c r="A17" s="8" t="s">
        <v>20</v>
      </c>
      <c r="B17" s="5">
        <f>ROUND(IF(B15&lt;(C17+C18)*0.175-0.005,IF(B15&lt;C17*0.175,B15,C17*0.175),C17*0.175-0.005),0)</f>
        <v>0</v>
      </c>
    </row>
    <row r="18" spans="1:2" ht="15">
      <c r="A18" s="8" t="s">
        <v>0</v>
      </c>
      <c r="B18" s="5">
        <f>ROUND(IF(B15-B17&lt;C18*0.175-0.005,B15-B17,C18*0.175-0.005),0)</f>
        <v>0</v>
      </c>
    </row>
    <row r="19" spans="1:2" ht="15">
      <c r="A19" s="8" t="s">
        <v>1</v>
      </c>
      <c r="B19" s="5">
        <v>0</v>
      </c>
    </row>
    <row r="20" spans="1:2" ht="15">
      <c r="A20" s="8" t="s">
        <v>17</v>
      </c>
      <c r="B20" s="5">
        <v>0</v>
      </c>
    </row>
    <row r="21" spans="1:2" ht="15">
      <c r="A21" s="8" t="s">
        <v>21</v>
      </c>
      <c r="B21" s="5">
        <v>0</v>
      </c>
    </row>
    <row r="22" spans="1:2" ht="15">
      <c r="A22" s="8" t="s">
        <v>2</v>
      </c>
      <c r="B22" s="5">
        <v>0</v>
      </c>
    </row>
    <row r="23" spans="1:2" ht="15">
      <c r="A23" s="8" t="s">
        <v>3</v>
      </c>
      <c r="B23" s="5">
        <v>0</v>
      </c>
    </row>
    <row r="24" spans="1:2" ht="15">
      <c r="A24" s="8" t="s">
        <v>22</v>
      </c>
      <c r="B24">
        <f>B15-SUM(B16:B23)</f>
        <v>0</v>
      </c>
    </row>
    <row r="25" spans="1:2" ht="15">
      <c r="A25" s="8" t="s">
        <v>23</v>
      </c>
      <c r="B25">
        <f>ENE!B26+FEB!B26+MAR!B26+ABR!B26+MAY!B26+JUN!B26+JUL!B26+AGO!B26+SEP!B26+OCT!B26+NOV!B26</f>
        <v>0</v>
      </c>
    </row>
    <row r="26" spans="1:2" ht="15">
      <c r="A26" s="8" t="s">
        <v>4</v>
      </c>
      <c r="B26">
        <f>B24-B25</f>
        <v>0</v>
      </c>
    </row>
    <row r="27" spans="1:3" ht="15">
      <c r="A27" s="8" t="s">
        <v>8</v>
      </c>
      <c r="B27" s="6">
        <v>0</v>
      </c>
      <c r="C27" s="4"/>
    </row>
    <row r="28" spans="1:2" ht="15">
      <c r="A28" s="8" t="s">
        <v>9</v>
      </c>
      <c r="B28">
        <f>B26-B27</f>
        <v>0</v>
      </c>
    </row>
    <row r="29" ht="15">
      <c r="A29" s="8"/>
    </row>
    <row r="30" ht="15">
      <c r="A30" s="8"/>
    </row>
    <row r="31" ht="15">
      <c r="A31" s="9" t="s">
        <v>24</v>
      </c>
    </row>
    <row r="32" spans="1:2" ht="15">
      <c r="A32" s="4" t="s">
        <v>25</v>
      </c>
      <c r="B32" s="5"/>
    </row>
    <row r="33" spans="1:2" ht="15">
      <c r="A33" s="1" t="s">
        <v>6</v>
      </c>
      <c r="B33" s="5"/>
    </row>
    <row r="34" spans="1:2" ht="15">
      <c r="A34" s="4" t="s">
        <v>26</v>
      </c>
      <c r="B34" s="5"/>
    </row>
    <row r="35" spans="1:2" ht="15">
      <c r="A35" s="4" t="s">
        <v>27</v>
      </c>
      <c r="B35" s="5"/>
    </row>
  </sheetData>
  <printOptions/>
  <pageMargins left="0.75" right="0.75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B7" sqref="B7"/>
    </sheetView>
  </sheetViews>
  <sheetFormatPr defaultColWidth="11.421875" defaultRowHeight="15"/>
  <cols>
    <col min="1" max="1" width="58.140625" style="1" customWidth="1"/>
    <col min="2" max="16384" width="11.421875" style="1" customWidth="1"/>
  </cols>
  <sheetData>
    <row r="1" spans="1:2" ht="15">
      <c r="A1" s="10" t="str">
        <f>ENE!A1</f>
        <v>EMPRESA</v>
      </c>
      <c r="B1" s="3"/>
    </row>
    <row r="2" spans="1:2" ht="15">
      <c r="A2" s="10" t="s">
        <v>29</v>
      </c>
      <c r="B2" s="3"/>
    </row>
    <row r="3" ht="15">
      <c r="A3" s="11"/>
    </row>
    <row r="4" ht="15">
      <c r="A4" s="11"/>
    </row>
    <row r="5" ht="15">
      <c r="A5" s="11"/>
    </row>
    <row r="6" spans="1:2" ht="15">
      <c r="A6" s="8" t="s">
        <v>11</v>
      </c>
      <c r="B6" s="7">
        <f>FEB!B8</f>
        <v>0</v>
      </c>
    </row>
    <row r="7" spans="1:2" ht="15">
      <c r="A7" s="2" t="s">
        <v>31</v>
      </c>
      <c r="B7" s="5"/>
    </row>
    <row r="8" spans="1:2" ht="15">
      <c r="A8" s="8" t="s">
        <v>13</v>
      </c>
      <c r="B8" s="7">
        <f>SUM(B6:B7)</f>
        <v>0</v>
      </c>
    </row>
    <row r="9" spans="1:2" ht="15">
      <c r="A9" s="8"/>
      <c r="B9" s="7"/>
    </row>
    <row r="10" spans="1:2" ht="15">
      <c r="A10" s="8" t="s">
        <v>14</v>
      </c>
      <c r="B10" s="7">
        <f>FEB!B12</f>
        <v>0</v>
      </c>
    </row>
    <row r="11" spans="1:2" ht="15">
      <c r="A11" s="2" t="s">
        <v>32</v>
      </c>
      <c r="B11" s="5">
        <v>0</v>
      </c>
    </row>
    <row r="12" spans="1:2" ht="15">
      <c r="A12" s="8" t="s">
        <v>16</v>
      </c>
      <c r="B12" s="7">
        <f>SUM(B10:B11)</f>
        <v>0</v>
      </c>
    </row>
    <row r="13" ht="15">
      <c r="A13" s="8"/>
    </row>
    <row r="14" spans="1:2" ht="15">
      <c r="A14" s="8" t="s">
        <v>7</v>
      </c>
      <c r="B14">
        <f>IF(B12&lt;B8,B8-B12,0)</f>
        <v>0</v>
      </c>
    </row>
    <row r="15" spans="1:2" ht="15">
      <c r="A15" s="8" t="s">
        <v>18</v>
      </c>
      <c r="B15">
        <f>ROUND(B14*0.175,0)</f>
        <v>0</v>
      </c>
    </row>
    <row r="16" spans="1:2" ht="15">
      <c r="A16" s="8" t="s">
        <v>19</v>
      </c>
      <c r="B16" s="5">
        <v>0</v>
      </c>
    </row>
    <row r="17" spans="1:2" ht="15">
      <c r="A17" s="8" t="s">
        <v>20</v>
      </c>
      <c r="B17" s="5">
        <f>ROUND(IF(B15&lt;(C17+C18)*0.175-0.005,IF(B15&lt;C17*0.175,B15,C17*0.175),C17*0.175-0.005),0)</f>
        <v>0</v>
      </c>
    </row>
    <row r="18" spans="1:2" ht="15">
      <c r="A18" s="8" t="s">
        <v>0</v>
      </c>
      <c r="B18" s="5">
        <f>ROUND(IF(B15-B17&lt;C18*0.175-0.005,B15-B17,C18*0.175-0.005),0)</f>
        <v>0</v>
      </c>
    </row>
    <row r="19" spans="1:2" ht="15">
      <c r="A19" s="8" t="s">
        <v>1</v>
      </c>
      <c r="B19" s="5">
        <v>0</v>
      </c>
    </row>
    <row r="20" spans="1:2" ht="15">
      <c r="A20" s="8" t="s">
        <v>17</v>
      </c>
      <c r="B20" s="5">
        <v>0</v>
      </c>
    </row>
    <row r="21" spans="1:2" ht="15">
      <c r="A21" s="8" t="s">
        <v>21</v>
      </c>
      <c r="B21" s="5">
        <v>0</v>
      </c>
    </row>
    <row r="22" spans="1:2" ht="15">
      <c r="A22" s="8" t="s">
        <v>2</v>
      </c>
      <c r="B22" s="5">
        <v>0</v>
      </c>
    </row>
    <row r="23" spans="1:2" ht="15">
      <c r="A23" s="8" t="s">
        <v>3</v>
      </c>
      <c r="B23" s="5">
        <v>0</v>
      </c>
    </row>
    <row r="24" spans="1:2" ht="15">
      <c r="A24" s="8" t="s">
        <v>22</v>
      </c>
      <c r="B24">
        <f>B15-SUM(B16:B23)</f>
        <v>0</v>
      </c>
    </row>
    <row r="25" spans="1:2" ht="15">
      <c r="A25" s="8" t="s">
        <v>23</v>
      </c>
      <c r="B25">
        <f>ENE!B26+FEB!B26</f>
        <v>0</v>
      </c>
    </row>
    <row r="26" spans="1:2" ht="15">
      <c r="A26" s="8" t="s">
        <v>4</v>
      </c>
      <c r="B26">
        <f>B24-B25</f>
        <v>0</v>
      </c>
    </row>
    <row r="27" spans="1:3" ht="15">
      <c r="A27" s="8" t="s">
        <v>8</v>
      </c>
      <c r="B27" s="6">
        <v>0</v>
      </c>
      <c r="C27" s="4"/>
    </row>
    <row r="28" spans="1:2" ht="15">
      <c r="A28" s="8" t="s">
        <v>9</v>
      </c>
      <c r="B28">
        <f>B26-B27</f>
        <v>0</v>
      </c>
    </row>
    <row r="29" ht="15">
      <c r="A29" s="8"/>
    </row>
    <row r="30" ht="15">
      <c r="A30" s="8"/>
    </row>
    <row r="31" ht="15">
      <c r="A31" s="9" t="s">
        <v>24</v>
      </c>
    </row>
    <row r="32" spans="1:2" ht="15">
      <c r="A32" s="4" t="s">
        <v>25</v>
      </c>
      <c r="B32" s="5"/>
    </row>
    <row r="33" spans="1:2" ht="15">
      <c r="A33" s="1" t="s">
        <v>6</v>
      </c>
      <c r="B33" s="5"/>
    </row>
    <row r="34" spans="1:2" ht="15">
      <c r="A34" s="4" t="s">
        <v>26</v>
      </c>
      <c r="B34" s="5"/>
    </row>
    <row r="35" spans="1:2" ht="15">
      <c r="A35" s="4" t="s">
        <v>27</v>
      </c>
      <c r="B35" s="5"/>
    </row>
  </sheetData>
  <printOptions/>
  <pageMargins left="0.75" right="0.75" top="1" bottom="1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B7" sqref="B7"/>
    </sheetView>
  </sheetViews>
  <sheetFormatPr defaultColWidth="11.421875" defaultRowHeight="15"/>
  <cols>
    <col min="1" max="1" width="58.140625" style="1" customWidth="1"/>
    <col min="2" max="16384" width="11.421875" style="1" customWidth="1"/>
  </cols>
  <sheetData>
    <row r="1" spans="1:2" ht="15">
      <c r="A1" s="10" t="str">
        <f>ENE!A1</f>
        <v>EMPRESA</v>
      </c>
      <c r="B1" s="3"/>
    </row>
    <row r="2" spans="1:2" ht="15">
      <c r="A2" s="10" t="s">
        <v>28</v>
      </c>
      <c r="B2" s="3"/>
    </row>
    <row r="3" ht="15">
      <c r="A3" s="11"/>
    </row>
    <row r="4" ht="15">
      <c r="A4" s="11"/>
    </row>
    <row r="5" ht="15">
      <c r="A5" s="11"/>
    </row>
    <row r="6" spans="1:2" ht="15">
      <c r="A6" s="8" t="s">
        <v>11</v>
      </c>
      <c r="B6" s="7">
        <f>ENE!B8</f>
        <v>0</v>
      </c>
    </row>
    <row r="7" spans="1:2" ht="15">
      <c r="A7" s="2" t="s">
        <v>31</v>
      </c>
      <c r="B7" s="5"/>
    </row>
    <row r="8" spans="1:2" ht="15">
      <c r="A8" s="8" t="s">
        <v>13</v>
      </c>
      <c r="B8" s="7">
        <f>SUM(B6:B7)</f>
        <v>0</v>
      </c>
    </row>
    <row r="9" spans="1:2" ht="15">
      <c r="A9" s="8"/>
      <c r="B9" s="7"/>
    </row>
    <row r="10" spans="1:2" ht="15">
      <c r="A10" s="8" t="s">
        <v>14</v>
      </c>
      <c r="B10" s="7">
        <f>ENE!B12</f>
        <v>0</v>
      </c>
    </row>
    <row r="11" spans="1:2" ht="15">
      <c r="A11" s="2" t="s">
        <v>32</v>
      </c>
      <c r="B11" s="5">
        <v>0</v>
      </c>
    </row>
    <row r="12" spans="1:2" ht="15">
      <c r="A12" s="8" t="s">
        <v>16</v>
      </c>
      <c r="B12" s="7">
        <f>SUM(B10:B11)</f>
        <v>0</v>
      </c>
    </row>
    <row r="13" ht="15">
      <c r="A13" s="8"/>
    </row>
    <row r="14" spans="1:2" ht="15">
      <c r="A14" s="8" t="s">
        <v>7</v>
      </c>
      <c r="B14">
        <f>IF(B12&lt;B8,B8-B12,0)</f>
        <v>0</v>
      </c>
    </row>
    <row r="15" spans="1:2" ht="15">
      <c r="A15" s="8" t="s">
        <v>18</v>
      </c>
      <c r="B15">
        <f>ROUND(B14*0.175,0)</f>
        <v>0</v>
      </c>
    </row>
    <row r="16" spans="1:2" ht="15">
      <c r="A16" s="8" t="s">
        <v>19</v>
      </c>
      <c r="B16" s="5">
        <v>0</v>
      </c>
    </row>
    <row r="17" spans="1:2" ht="15">
      <c r="A17" s="8" t="s">
        <v>20</v>
      </c>
      <c r="B17" s="5">
        <f>ROUND(IF(B15&lt;(C17+C18)*0.175-0.005,IF(B15&lt;C17*0.175,B15,C17*0.175),C17*0.175-0.005),0)</f>
        <v>0</v>
      </c>
    </row>
    <row r="18" spans="1:2" ht="15">
      <c r="A18" s="8" t="s">
        <v>0</v>
      </c>
      <c r="B18" s="5">
        <f>ROUND(IF(B15-B17&lt;C18*0.175-0.005,B15-B17,C18*0.175-0.005),0)</f>
        <v>0</v>
      </c>
    </row>
    <row r="19" spans="1:2" ht="15">
      <c r="A19" s="8" t="s">
        <v>1</v>
      </c>
      <c r="B19" s="5">
        <v>0</v>
      </c>
    </row>
    <row r="20" spans="1:2" ht="15">
      <c r="A20" s="8" t="s">
        <v>17</v>
      </c>
      <c r="B20" s="5">
        <v>0</v>
      </c>
    </row>
    <row r="21" spans="1:2" ht="15">
      <c r="A21" s="8" t="s">
        <v>21</v>
      </c>
      <c r="B21" s="5">
        <v>0</v>
      </c>
    </row>
    <row r="22" spans="1:2" ht="15">
      <c r="A22" s="8" t="s">
        <v>2</v>
      </c>
      <c r="B22" s="5">
        <v>0</v>
      </c>
    </row>
    <row r="23" spans="1:2" ht="15">
      <c r="A23" s="8" t="s">
        <v>3</v>
      </c>
      <c r="B23" s="5">
        <v>0</v>
      </c>
    </row>
    <row r="24" spans="1:2" ht="15">
      <c r="A24" s="8" t="s">
        <v>22</v>
      </c>
      <c r="B24">
        <f>B15-SUM(B16:B23)</f>
        <v>0</v>
      </c>
    </row>
    <row r="25" spans="1:2" ht="15">
      <c r="A25" s="8" t="s">
        <v>23</v>
      </c>
      <c r="B25">
        <f>ENE!B26</f>
        <v>0</v>
      </c>
    </row>
    <row r="26" spans="1:2" ht="15">
      <c r="A26" s="8" t="s">
        <v>4</v>
      </c>
      <c r="B26">
        <f>B24-B25</f>
        <v>0</v>
      </c>
    </row>
    <row r="27" spans="1:3" ht="15">
      <c r="A27" s="8" t="s">
        <v>8</v>
      </c>
      <c r="B27" s="6">
        <v>0</v>
      </c>
      <c r="C27" s="4"/>
    </row>
    <row r="28" spans="1:2" ht="15">
      <c r="A28" s="8" t="s">
        <v>9</v>
      </c>
      <c r="B28">
        <f>B26-B27</f>
        <v>0</v>
      </c>
    </row>
    <row r="29" ht="15">
      <c r="A29" s="8"/>
    </row>
    <row r="30" ht="15">
      <c r="A30" s="8"/>
    </row>
    <row r="31" ht="15">
      <c r="A31" s="9" t="s">
        <v>24</v>
      </c>
    </row>
    <row r="32" spans="1:2" ht="15">
      <c r="A32" s="4" t="s">
        <v>25</v>
      </c>
      <c r="B32" s="5"/>
    </row>
    <row r="33" spans="1:2" ht="15">
      <c r="A33" s="1" t="s">
        <v>6</v>
      </c>
      <c r="B33" s="5"/>
    </row>
    <row r="34" spans="1:2" ht="15">
      <c r="A34" s="4" t="s">
        <v>26</v>
      </c>
      <c r="B34" s="5"/>
    </row>
    <row r="35" spans="1:2" ht="15">
      <c r="A35" s="4" t="s">
        <v>27</v>
      </c>
      <c r="B35" s="5"/>
    </row>
  </sheetData>
  <printOptions/>
  <pageMargins left="0.75" right="0.75" top="1" bottom="1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8.140625" style="1" customWidth="1"/>
    <col min="2" max="16384" width="11.421875" style="1" customWidth="1"/>
  </cols>
  <sheetData>
    <row r="1" spans="1:2" ht="15">
      <c r="A1" s="10" t="s">
        <v>5</v>
      </c>
      <c r="B1" s="3"/>
    </row>
    <row r="2" spans="1:2" ht="15">
      <c r="A2" s="10" t="s">
        <v>10</v>
      </c>
      <c r="B2" s="3"/>
    </row>
    <row r="3" ht="15">
      <c r="A3" s="11"/>
    </row>
    <row r="4" ht="15">
      <c r="A4" s="11"/>
    </row>
    <row r="5" ht="15">
      <c r="A5" s="11"/>
    </row>
    <row r="6" spans="1:2" ht="15">
      <c r="A6" s="8" t="s">
        <v>11</v>
      </c>
      <c r="B6" s="7">
        <v>0</v>
      </c>
    </row>
    <row r="7" spans="1:2" ht="15">
      <c r="A7" s="8" t="s">
        <v>12</v>
      </c>
      <c r="B7" s="5"/>
    </row>
    <row r="8" spans="1:2" ht="15">
      <c r="A8" s="8" t="s">
        <v>13</v>
      </c>
      <c r="B8" s="7">
        <f>SUM(B6:B7)</f>
        <v>0</v>
      </c>
    </row>
    <row r="9" spans="1:2" ht="15">
      <c r="A9" s="8"/>
      <c r="B9" s="7"/>
    </row>
    <row r="10" spans="1:2" ht="15">
      <c r="A10" s="8" t="s">
        <v>14</v>
      </c>
      <c r="B10" s="7">
        <v>0</v>
      </c>
    </row>
    <row r="11" spans="1:2" ht="15">
      <c r="A11" s="8" t="s">
        <v>15</v>
      </c>
      <c r="B11" s="5">
        <v>0</v>
      </c>
    </row>
    <row r="12" spans="1:2" ht="15">
      <c r="A12" s="8" t="s">
        <v>16</v>
      </c>
      <c r="B12" s="7">
        <f>SUM(B10:B11)</f>
        <v>0</v>
      </c>
    </row>
    <row r="13" ht="15">
      <c r="A13" s="8"/>
    </row>
    <row r="14" spans="1:2" ht="15">
      <c r="A14" s="8" t="s">
        <v>7</v>
      </c>
      <c r="B14">
        <f>IF(B12&lt;B8,B8-B12,0)</f>
        <v>0</v>
      </c>
    </row>
    <row r="15" spans="1:2" ht="15">
      <c r="A15" s="8" t="s">
        <v>18</v>
      </c>
      <c r="B15">
        <f>ROUND(B14*0.175,0)</f>
        <v>0</v>
      </c>
    </row>
    <row r="16" spans="1:2" ht="15">
      <c r="A16" s="8" t="s">
        <v>19</v>
      </c>
      <c r="B16" s="5">
        <v>0</v>
      </c>
    </row>
    <row r="17" spans="1:2" ht="15">
      <c r="A17" s="8" t="s">
        <v>20</v>
      </c>
      <c r="B17" s="5">
        <f>ROUND(IF(B15&lt;(C17+C18)*0.175-0.005,IF(B15&lt;C17*0.175,B15,C17*0.175),C17*0.175-0.005),0)</f>
        <v>0</v>
      </c>
    </row>
    <row r="18" spans="1:2" ht="15">
      <c r="A18" s="8" t="s">
        <v>0</v>
      </c>
      <c r="B18" s="5">
        <f>ROUND(IF(B15-B17&lt;C18*0.175-0.005,B15-B17,C18*0.175-0.005),0)</f>
        <v>0</v>
      </c>
    </row>
    <row r="19" spans="1:2" ht="15">
      <c r="A19" s="8" t="s">
        <v>1</v>
      </c>
      <c r="B19" s="5">
        <v>0</v>
      </c>
    </row>
    <row r="20" spans="1:2" ht="15">
      <c r="A20" s="8" t="s">
        <v>17</v>
      </c>
      <c r="B20" s="5">
        <v>0</v>
      </c>
    </row>
    <row r="21" spans="1:2" ht="15">
      <c r="A21" s="8" t="s">
        <v>21</v>
      </c>
      <c r="B21" s="5">
        <v>0</v>
      </c>
    </row>
    <row r="22" spans="1:2" ht="15">
      <c r="A22" s="8" t="s">
        <v>2</v>
      </c>
      <c r="B22" s="5">
        <v>0</v>
      </c>
    </row>
    <row r="23" spans="1:2" ht="15">
      <c r="A23" s="8" t="s">
        <v>3</v>
      </c>
      <c r="B23" s="5">
        <v>0</v>
      </c>
    </row>
    <row r="24" spans="1:2" ht="15">
      <c r="A24" s="8" t="s">
        <v>22</v>
      </c>
      <c r="B24">
        <f>B15-SUM(B16:B23)</f>
        <v>0</v>
      </c>
    </row>
    <row r="25" spans="1:2" ht="15">
      <c r="A25" s="8" t="s">
        <v>23</v>
      </c>
      <c r="B25">
        <v>0</v>
      </c>
    </row>
    <row r="26" spans="1:2" ht="15">
      <c r="A26" s="8" t="s">
        <v>4</v>
      </c>
      <c r="B26">
        <f>B24-B25</f>
        <v>0</v>
      </c>
    </row>
    <row r="27" spans="1:3" ht="15">
      <c r="A27" s="8" t="s">
        <v>8</v>
      </c>
      <c r="B27" s="6">
        <v>0</v>
      </c>
      <c r="C27" s="4"/>
    </row>
    <row r="28" spans="1:2" ht="15">
      <c r="A28" s="8" t="s">
        <v>9</v>
      </c>
      <c r="B28">
        <f>B26-B27</f>
        <v>0</v>
      </c>
    </row>
    <row r="29" ht="15">
      <c r="A29" s="8"/>
    </row>
    <row r="30" ht="15">
      <c r="A30" s="8"/>
    </row>
    <row r="31" ht="15">
      <c r="A31" s="9" t="s">
        <v>24</v>
      </c>
    </row>
    <row r="32" spans="1:2" ht="15">
      <c r="A32" s="4" t="s">
        <v>25</v>
      </c>
      <c r="B32" s="5"/>
    </row>
    <row r="33" spans="1:2" ht="15">
      <c r="A33" s="1" t="s">
        <v>6</v>
      </c>
      <c r="B33" s="5"/>
    </row>
    <row r="34" spans="1:2" ht="15">
      <c r="A34" s="4" t="s">
        <v>26</v>
      </c>
      <c r="B34" s="5"/>
    </row>
    <row r="35" spans="1:2" ht="15">
      <c r="A35" s="4" t="s">
        <v>27</v>
      </c>
      <c r="B35" s="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B7" sqref="B7"/>
    </sheetView>
  </sheetViews>
  <sheetFormatPr defaultColWidth="11.421875" defaultRowHeight="15"/>
  <cols>
    <col min="1" max="1" width="58.140625" style="1" customWidth="1"/>
    <col min="2" max="16384" width="11.421875" style="1" customWidth="1"/>
  </cols>
  <sheetData>
    <row r="1" spans="1:2" ht="15">
      <c r="A1" s="10" t="str">
        <f>ENE!A1</f>
        <v>EMPRESA</v>
      </c>
      <c r="B1" s="3"/>
    </row>
    <row r="2" spans="1:2" ht="15">
      <c r="A2" s="10" t="s">
        <v>39</v>
      </c>
      <c r="B2" s="3"/>
    </row>
    <row r="3" ht="15">
      <c r="A3" s="11"/>
    </row>
    <row r="4" ht="15">
      <c r="A4" s="11"/>
    </row>
    <row r="5" ht="15">
      <c r="A5" s="11"/>
    </row>
    <row r="6" spans="1:2" ht="15">
      <c r="A6" s="8" t="s">
        <v>11</v>
      </c>
      <c r="B6" s="7">
        <f>OCT!B8</f>
        <v>0</v>
      </c>
    </row>
    <row r="7" spans="1:2" ht="15">
      <c r="A7" s="2" t="s">
        <v>31</v>
      </c>
      <c r="B7" s="5"/>
    </row>
    <row r="8" spans="1:2" ht="15">
      <c r="A8" s="8" t="s">
        <v>13</v>
      </c>
      <c r="B8" s="7">
        <f>SUM(B6:B7)</f>
        <v>0</v>
      </c>
    </row>
    <row r="9" spans="1:2" ht="15">
      <c r="A9" s="8"/>
      <c r="B9" s="7"/>
    </row>
    <row r="10" spans="1:2" ht="15">
      <c r="A10" s="8" t="s">
        <v>14</v>
      </c>
      <c r="B10" s="7">
        <f>OCT!B12</f>
        <v>0</v>
      </c>
    </row>
    <row r="11" spans="1:2" ht="15">
      <c r="A11" s="2" t="s">
        <v>32</v>
      </c>
      <c r="B11" s="5">
        <v>0</v>
      </c>
    </row>
    <row r="12" spans="1:2" ht="15">
      <c r="A12" s="8" t="s">
        <v>16</v>
      </c>
      <c r="B12" s="7">
        <f>SUM(B10:B11)</f>
        <v>0</v>
      </c>
    </row>
    <row r="13" ht="15">
      <c r="A13" s="8"/>
    </row>
    <row r="14" spans="1:2" ht="15">
      <c r="A14" s="8" t="s">
        <v>7</v>
      </c>
      <c r="B14">
        <f>IF(B12&lt;B8,B8-B12,0)</f>
        <v>0</v>
      </c>
    </row>
    <row r="15" spans="1:2" ht="15">
      <c r="A15" s="8" t="s">
        <v>18</v>
      </c>
      <c r="B15">
        <f>ROUND(B14*0.175,0)</f>
        <v>0</v>
      </c>
    </row>
    <row r="16" spans="1:2" ht="15">
      <c r="A16" s="8" t="s">
        <v>19</v>
      </c>
      <c r="B16" s="5">
        <v>0</v>
      </c>
    </row>
    <row r="17" spans="1:2" ht="15">
      <c r="A17" s="8" t="s">
        <v>20</v>
      </c>
      <c r="B17" s="5">
        <f>ROUND(IF(B15&lt;(C17+C18)*0.175-0.005,IF(B15&lt;C17*0.175,B15,C17*0.175),C17*0.175-0.005),0)</f>
        <v>0</v>
      </c>
    </row>
    <row r="18" spans="1:2" ht="15">
      <c r="A18" s="8" t="s">
        <v>0</v>
      </c>
      <c r="B18" s="5">
        <f>ROUND(IF(B15-B17&lt;C18*0.175-0.005,B15-B17,C18*0.175-0.005),0)</f>
        <v>0</v>
      </c>
    </row>
    <row r="19" spans="1:2" ht="15">
      <c r="A19" s="8" t="s">
        <v>1</v>
      </c>
      <c r="B19" s="5">
        <v>0</v>
      </c>
    </row>
    <row r="20" spans="1:2" ht="15">
      <c r="A20" s="8" t="s">
        <v>17</v>
      </c>
      <c r="B20" s="5">
        <v>0</v>
      </c>
    </row>
    <row r="21" spans="1:2" ht="15">
      <c r="A21" s="8" t="s">
        <v>21</v>
      </c>
      <c r="B21" s="5">
        <v>0</v>
      </c>
    </row>
    <row r="22" spans="1:2" ht="15">
      <c r="A22" s="8" t="s">
        <v>2</v>
      </c>
      <c r="B22" s="5">
        <v>0</v>
      </c>
    </row>
    <row r="23" spans="1:2" ht="15">
      <c r="A23" s="8" t="s">
        <v>3</v>
      </c>
      <c r="B23" s="5">
        <v>0</v>
      </c>
    </row>
    <row r="24" spans="1:2" ht="15">
      <c r="A24" s="8" t="s">
        <v>22</v>
      </c>
      <c r="B24">
        <f>B15-SUM(B16:B23)</f>
        <v>0</v>
      </c>
    </row>
    <row r="25" spans="1:2" ht="15">
      <c r="A25" s="8" t="s">
        <v>23</v>
      </c>
      <c r="B25">
        <f>ENE!B26+FEB!B26+MAR!B26+ABR!B26+MAY!B26+JUN!B26+JUL!B26+AGO!B26+SEP!B26+OCT!B26</f>
        <v>0</v>
      </c>
    </row>
    <row r="26" spans="1:2" ht="15">
      <c r="A26" s="8" t="s">
        <v>4</v>
      </c>
      <c r="B26">
        <f>B24-B25</f>
        <v>0</v>
      </c>
    </row>
    <row r="27" spans="1:3" ht="15">
      <c r="A27" s="8" t="s">
        <v>8</v>
      </c>
      <c r="B27" s="6">
        <v>0</v>
      </c>
      <c r="C27" s="4"/>
    </row>
    <row r="28" spans="1:2" ht="15">
      <c r="A28" s="8" t="s">
        <v>9</v>
      </c>
      <c r="B28">
        <f>B26-B27</f>
        <v>0</v>
      </c>
    </row>
    <row r="29" ht="15">
      <c r="A29" s="8"/>
    </row>
    <row r="30" ht="15">
      <c r="A30" s="8"/>
    </row>
    <row r="31" ht="15">
      <c r="A31" s="9" t="s">
        <v>24</v>
      </c>
    </row>
    <row r="32" spans="1:2" ht="15">
      <c r="A32" s="4" t="s">
        <v>25</v>
      </c>
      <c r="B32" s="5"/>
    </row>
    <row r="33" spans="1:2" ht="15">
      <c r="A33" s="1" t="s">
        <v>6</v>
      </c>
      <c r="B33" s="5"/>
    </row>
    <row r="34" spans="1:2" ht="15">
      <c r="A34" s="4" t="s">
        <v>26</v>
      </c>
      <c r="B34" s="5"/>
    </row>
    <row r="35" spans="1:2" ht="15">
      <c r="A35" s="4" t="s">
        <v>27</v>
      </c>
      <c r="B35" s="5"/>
    </row>
  </sheetData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B7" sqref="B7"/>
    </sheetView>
  </sheetViews>
  <sheetFormatPr defaultColWidth="11.421875" defaultRowHeight="15"/>
  <cols>
    <col min="1" max="1" width="58.140625" style="1" customWidth="1"/>
    <col min="2" max="16384" width="11.421875" style="1" customWidth="1"/>
  </cols>
  <sheetData>
    <row r="1" spans="1:2" ht="15">
      <c r="A1" s="10" t="str">
        <f>ENE!A1</f>
        <v>EMPRESA</v>
      </c>
      <c r="B1" s="3"/>
    </row>
    <row r="2" spans="1:2" ht="15">
      <c r="A2" s="10" t="s">
        <v>38</v>
      </c>
      <c r="B2" s="3"/>
    </row>
    <row r="3" ht="15">
      <c r="A3" s="11"/>
    </row>
    <row r="4" ht="15">
      <c r="A4" s="11"/>
    </row>
    <row r="5" ht="15">
      <c r="A5" s="11"/>
    </row>
    <row r="6" spans="1:2" ht="15">
      <c r="A6" s="8" t="s">
        <v>11</v>
      </c>
      <c r="B6" s="7">
        <f>SEP!B8</f>
        <v>0</v>
      </c>
    </row>
    <row r="7" spans="1:2" ht="15">
      <c r="A7" s="2" t="s">
        <v>31</v>
      </c>
      <c r="B7" s="5"/>
    </row>
    <row r="8" spans="1:2" ht="15">
      <c r="A8" s="8" t="s">
        <v>13</v>
      </c>
      <c r="B8" s="7">
        <f>SUM(B6:B7)</f>
        <v>0</v>
      </c>
    </row>
    <row r="9" spans="1:2" ht="15">
      <c r="A9" s="8"/>
      <c r="B9" s="7"/>
    </row>
    <row r="10" spans="1:2" ht="15">
      <c r="A10" s="8" t="s">
        <v>14</v>
      </c>
      <c r="B10" s="7">
        <f>SEP!B12</f>
        <v>0</v>
      </c>
    </row>
    <row r="11" spans="1:2" ht="15">
      <c r="A11" s="2" t="s">
        <v>32</v>
      </c>
      <c r="B11" s="5">
        <v>0</v>
      </c>
    </row>
    <row r="12" spans="1:2" ht="15">
      <c r="A12" s="8" t="s">
        <v>16</v>
      </c>
      <c r="B12" s="7">
        <f>SUM(B10:B11)</f>
        <v>0</v>
      </c>
    </row>
    <row r="13" ht="15">
      <c r="A13" s="8"/>
    </row>
    <row r="14" spans="1:2" ht="15">
      <c r="A14" s="8" t="s">
        <v>7</v>
      </c>
      <c r="B14">
        <f>IF(B12&lt;B8,B8-B12,0)</f>
        <v>0</v>
      </c>
    </row>
    <row r="15" spans="1:2" ht="15">
      <c r="A15" s="8" t="s">
        <v>18</v>
      </c>
      <c r="B15">
        <f>ROUND(B14*0.175,0)</f>
        <v>0</v>
      </c>
    </row>
    <row r="16" spans="1:2" ht="15">
      <c r="A16" s="8" t="s">
        <v>19</v>
      </c>
      <c r="B16" s="5">
        <v>0</v>
      </c>
    </row>
    <row r="17" spans="1:2" ht="15">
      <c r="A17" s="8" t="s">
        <v>20</v>
      </c>
      <c r="B17" s="5">
        <f>ROUND(IF(B15&lt;(C17+C18)*0.175-0.005,IF(B15&lt;C17*0.175,B15,C17*0.175),C17*0.175-0.005),0)</f>
        <v>0</v>
      </c>
    </row>
    <row r="18" spans="1:2" ht="15">
      <c r="A18" s="8" t="s">
        <v>0</v>
      </c>
      <c r="B18" s="5">
        <f>ROUND(IF(B15-B17&lt;C18*0.175-0.005,B15-B17,C18*0.175-0.005),0)</f>
        <v>0</v>
      </c>
    </row>
    <row r="19" spans="1:2" ht="15">
      <c r="A19" s="8" t="s">
        <v>1</v>
      </c>
      <c r="B19" s="5">
        <v>0</v>
      </c>
    </row>
    <row r="20" spans="1:2" ht="15">
      <c r="A20" s="8" t="s">
        <v>17</v>
      </c>
      <c r="B20" s="5">
        <v>0</v>
      </c>
    </row>
    <row r="21" spans="1:2" ht="15">
      <c r="A21" s="8" t="s">
        <v>21</v>
      </c>
      <c r="B21" s="5">
        <v>0</v>
      </c>
    </row>
    <row r="22" spans="1:2" ht="15">
      <c r="A22" s="8" t="s">
        <v>2</v>
      </c>
      <c r="B22" s="5">
        <v>0</v>
      </c>
    </row>
    <row r="23" spans="1:2" ht="15">
      <c r="A23" s="8" t="s">
        <v>3</v>
      </c>
      <c r="B23" s="5">
        <v>0</v>
      </c>
    </row>
    <row r="24" spans="1:2" ht="15">
      <c r="A24" s="8" t="s">
        <v>22</v>
      </c>
      <c r="B24">
        <f>B15-SUM(B16:B23)</f>
        <v>0</v>
      </c>
    </row>
    <row r="25" spans="1:2" ht="15">
      <c r="A25" s="8" t="s">
        <v>23</v>
      </c>
      <c r="B25">
        <f>ENE!B26+FEB!B26+MAR!B26+ABR!B26+MAY!B26+JUN!B26+JUL!B26+AGO!B26+SEP!B26</f>
        <v>0</v>
      </c>
    </row>
    <row r="26" spans="1:2" ht="15">
      <c r="A26" s="8" t="s">
        <v>4</v>
      </c>
      <c r="B26">
        <f>B24-B25</f>
        <v>0</v>
      </c>
    </row>
    <row r="27" spans="1:3" ht="15">
      <c r="A27" s="8" t="s">
        <v>8</v>
      </c>
      <c r="B27" s="6">
        <v>0</v>
      </c>
      <c r="C27" s="4"/>
    </row>
    <row r="28" spans="1:2" ht="15">
      <c r="A28" s="8" t="s">
        <v>9</v>
      </c>
      <c r="B28">
        <f>B26-B27</f>
        <v>0</v>
      </c>
    </row>
    <row r="29" ht="15">
      <c r="A29" s="8"/>
    </row>
    <row r="30" ht="15">
      <c r="A30" s="8"/>
    </row>
    <row r="31" ht="15">
      <c r="A31" s="9" t="s">
        <v>24</v>
      </c>
    </row>
    <row r="32" spans="1:2" ht="15">
      <c r="A32" s="4" t="s">
        <v>25</v>
      </c>
      <c r="B32" s="5"/>
    </row>
    <row r="33" spans="1:2" ht="15">
      <c r="A33" s="1" t="s">
        <v>6</v>
      </c>
      <c r="B33" s="5"/>
    </row>
    <row r="34" spans="1:2" ht="15">
      <c r="A34" s="4" t="s">
        <v>26</v>
      </c>
      <c r="B34" s="5"/>
    </row>
    <row r="35" spans="1:2" ht="15">
      <c r="A35" s="4" t="s">
        <v>27</v>
      </c>
      <c r="B35" s="5"/>
    </row>
  </sheetData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B7" sqref="B7"/>
    </sheetView>
  </sheetViews>
  <sheetFormatPr defaultColWidth="11.421875" defaultRowHeight="15"/>
  <cols>
    <col min="1" max="1" width="58.140625" style="1" customWidth="1"/>
    <col min="2" max="16384" width="11.421875" style="1" customWidth="1"/>
  </cols>
  <sheetData>
    <row r="1" spans="1:2" ht="15">
      <c r="A1" s="10" t="str">
        <f>ENE!A1</f>
        <v>EMPRESA</v>
      </c>
      <c r="B1" s="3"/>
    </row>
    <row r="2" spans="1:2" ht="15">
      <c r="A2" s="10" t="s">
        <v>37</v>
      </c>
      <c r="B2" s="3"/>
    </row>
    <row r="3" ht="15">
      <c r="A3" s="11"/>
    </row>
    <row r="4" ht="15">
      <c r="A4" s="11"/>
    </row>
    <row r="5" ht="15">
      <c r="A5" s="11"/>
    </row>
    <row r="6" spans="1:2" ht="15">
      <c r="A6" s="8" t="s">
        <v>11</v>
      </c>
      <c r="B6" s="7">
        <f>AGO!B8</f>
        <v>0</v>
      </c>
    </row>
    <row r="7" spans="1:2" ht="15">
      <c r="A7" s="2" t="s">
        <v>31</v>
      </c>
      <c r="B7" s="5"/>
    </row>
    <row r="8" spans="1:2" ht="15">
      <c r="A8" s="8" t="s">
        <v>13</v>
      </c>
      <c r="B8" s="7">
        <f>SUM(B6:B7)</f>
        <v>0</v>
      </c>
    </row>
    <row r="9" spans="1:2" ht="15">
      <c r="A9" s="8"/>
      <c r="B9" s="7"/>
    </row>
    <row r="10" spans="1:2" ht="15">
      <c r="A10" s="8" t="s">
        <v>14</v>
      </c>
      <c r="B10" s="7">
        <f>AGO!B12</f>
        <v>0</v>
      </c>
    </row>
    <row r="11" spans="1:2" ht="15">
      <c r="A11" s="2" t="s">
        <v>32</v>
      </c>
      <c r="B11" s="5">
        <v>0</v>
      </c>
    </row>
    <row r="12" spans="1:2" ht="15">
      <c r="A12" s="8" t="s">
        <v>16</v>
      </c>
      <c r="B12" s="7">
        <f>SUM(B10:B11)</f>
        <v>0</v>
      </c>
    </row>
    <row r="13" ht="15">
      <c r="A13" s="8"/>
    </row>
    <row r="14" spans="1:2" ht="15">
      <c r="A14" s="8" t="s">
        <v>7</v>
      </c>
      <c r="B14">
        <f>IF(B12&lt;B8,B8-B12,0)</f>
        <v>0</v>
      </c>
    </row>
    <row r="15" spans="1:2" ht="15">
      <c r="A15" s="8" t="s">
        <v>18</v>
      </c>
      <c r="B15">
        <f>ROUND(B14*0.175,0)</f>
        <v>0</v>
      </c>
    </row>
    <row r="16" spans="1:2" ht="15">
      <c r="A16" s="8" t="s">
        <v>19</v>
      </c>
      <c r="B16" s="5">
        <v>0</v>
      </c>
    </row>
    <row r="17" spans="1:2" ht="15">
      <c r="A17" s="8" t="s">
        <v>20</v>
      </c>
      <c r="B17" s="5">
        <f>ROUND(IF(B15&lt;(C17+C18)*0.175-0.005,IF(B15&lt;C17*0.175,B15,C17*0.175),C17*0.175-0.005),0)</f>
        <v>0</v>
      </c>
    </row>
    <row r="18" spans="1:2" ht="15">
      <c r="A18" s="8" t="s">
        <v>0</v>
      </c>
      <c r="B18" s="5">
        <f>ROUND(IF(B15-B17&lt;C18*0.175-0.005,B15-B17,C18*0.175-0.005),0)</f>
        <v>0</v>
      </c>
    </row>
    <row r="19" spans="1:2" ht="15">
      <c r="A19" s="8" t="s">
        <v>1</v>
      </c>
      <c r="B19" s="5">
        <v>0</v>
      </c>
    </row>
    <row r="20" spans="1:2" ht="15">
      <c r="A20" s="8" t="s">
        <v>17</v>
      </c>
      <c r="B20" s="5">
        <v>0</v>
      </c>
    </row>
    <row r="21" spans="1:2" ht="15">
      <c r="A21" s="8" t="s">
        <v>21</v>
      </c>
      <c r="B21" s="5">
        <v>0</v>
      </c>
    </row>
    <row r="22" spans="1:2" ht="15">
      <c r="A22" s="8" t="s">
        <v>2</v>
      </c>
      <c r="B22" s="5">
        <v>0</v>
      </c>
    </row>
    <row r="23" spans="1:2" ht="15">
      <c r="A23" s="8" t="s">
        <v>3</v>
      </c>
      <c r="B23" s="5">
        <v>0</v>
      </c>
    </row>
    <row r="24" spans="1:2" ht="15">
      <c r="A24" s="8" t="s">
        <v>22</v>
      </c>
      <c r="B24">
        <f>B15-SUM(B16:B23)</f>
        <v>0</v>
      </c>
    </row>
    <row r="25" spans="1:2" ht="15">
      <c r="A25" s="8" t="s">
        <v>23</v>
      </c>
      <c r="B25">
        <f>ENE!B26+FEB!B26+MAR!B26+ABR!B26+MAY!B26+JUN!B26+JUL!B26+AGO!B26</f>
        <v>0</v>
      </c>
    </row>
    <row r="26" spans="1:2" ht="15">
      <c r="A26" s="8" t="s">
        <v>4</v>
      </c>
      <c r="B26">
        <f>B24-B25</f>
        <v>0</v>
      </c>
    </row>
    <row r="27" spans="1:3" ht="15">
      <c r="A27" s="8" t="s">
        <v>8</v>
      </c>
      <c r="B27" s="6">
        <v>0</v>
      </c>
      <c r="C27" s="4"/>
    </row>
    <row r="28" spans="1:2" ht="15">
      <c r="A28" s="8" t="s">
        <v>9</v>
      </c>
      <c r="B28">
        <f>B26-B27</f>
        <v>0</v>
      </c>
    </row>
    <row r="29" ht="15">
      <c r="A29" s="8"/>
    </row>
    <row r="30" ht="15">
      <c r="A30" s="8"/>
    </row>
    <row r="31" ht="15">
      <c r="A31" s="9" t="s">
        <v>24</v>
      </c>
    </row>
    <row r="32" spans="1:2" ht="15">
      <c r="A32" s="4" t="s">
        <v>25</v>
      </c>
      <c r="B32" s="5"/>
    </row>
    <row r="33" spans="1:2" ht="15">
      <c r="A33" s="1" t="s">
        <v>6</v>
      </c>
      <c r="B33" s="5"/>
    </row>
    <row r="34" spans="1:2" ht="15">
      <c r="A34" s="4" t="s">
        <v>26</v>
      </c>
      <c r="B34" s="5"/>
    </row>
    <row r="35" spans="1:2" ht="15">
      <c r="A35" s="4" t="s">
        <v>27</v>
      </c>
      <c r="B35" s="5"/>
    </row>
  </sheetData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B7" sqref="B7"/>
    </sheetView>
  </sheetViews>
  <sheetFormatPr defaultColWidth="11.421875" defaultRowHeight="15"/>
  <cols>
    <col min="1" max="1" width="58.140625" style="1" customWidth="1"/>
    <col min="2" max="16384" width="11.421875" style="1" customWidth="1"/>
  </cols>
  <sheetData>
    <row r="1" spans="1:2" ht="15">
      <c r="A1" s="10" t="str">
        <f>ENE!A1</f>
        <v>EMPRESA</v>
      </c>
      <c r="B1" s="3"/>
    </row>
    <row r="2" spans="1:2" ht="15">
      <c r="A2" s="10" t="s">
        <v>36</v>
      </c>
      <c r="B2" s="3"/>
    </row>
    <row r="3" ht="15">
      <c r="A3" s="11"/>
    </row>
    <row r="4" ht="15">
      <c r="A4" s="11"/>
    </row>
    <row r="5" ht="15">
      <c r="A5" s="11"/>
    </row>
    <row r="6" spans="1:2" ht="15">
      <c r="A6" s="8" t="s">
        <v>11</v>
      </c>
      <c r="B6" s="7">
        <f>JUL!B8</f>
        <v>0</v>
      </c>
    </row>
    <row r="7" spans="1:2" ht="15">
      <c r="A7" s="2" t="s">
        <v>31</v>
      </c>
      <c r="B7" s="5"/>
    </row>
    <row r="8" spans="1:2" ht="15">
      <c r="A8" s="8" t="s">
        <v>13</v>
      </c>
      <c r="B8" s="7">
        <f>SUM(B6:B7)</f>
        <v>0</v>
      </c>
    </row>
    <row r="9" spans="1:2" ht="15">
      <c r="A9" s="8"/>
      <c r="B9" s="7"/>
    </row>
    <row r="10" spans="1:2" ht="15">
      <c r="A10" s="8" t="s">
        <v>14</v>
      </c>
      <c r="B10" s="7">
        <f>JUL!B12</f>
        <v>0</v>
      </c>
    </row>
    <row r="11" spans="1:2" ht="15">
      <c r="A11" s="2" t="s">
        <v>32</v>
      </c>
      <c r="B11" s="5">
        <v>0</v>
      </c>
    </row>
    <row r="12" spans="1:2" ht="15">
      <c r="A12" s="8" t="s">
        <v>16</v>
      </c>
      <c r="B12" s="7">
        <f>SUM(B10:B11)</f>
        <v>0</v>
      </c>
    </row>
    <row r="13" ht="15">
      <c r="A13" s="8"/>
    </row>
    <row r="14" spans="1:2" ht="15">
      <c r="A14" s="8" t="s">
        <v>7</v>
      </c>
      <c r="B14">
        <f>IF(B12&lt;B8,B8-B12,0)</f>
        <v>0</v>
      </c>
    </row>
    <row r="15" spans="1:2" ht="15">
      <c r="A15" s="8" t="s">
        <v>18</v>
      </c>
      <c r="B15">
        <f>ROUND(B14*0.175,0)</f>
        <v>0</v>
      </c>
    </row>
    <row r="16" spans="1:2" ht="15">
      <c r="A16" s="8" t="s">
        <v>19</v>
      </c>
      <c r="B16" s="5">
        <v>0</v>
      </c>
    </row>
    <row r="17" spans="1:2" ht="15">
      <c r="A17" s="8" t="s">
        <v>20</v>
      </c>
      <c r="B17" s="5">
        <f>ROUND(IF(B15&lt;(C17+C18)*0.175-0.005,IF(B15&lt;C17*0.175,B15,C17*0.175),C17*0.175-0.005),0)</f>
        <v>0</v>
      </c>
    </row>
    <row r="18" spans="1:2" ht="15">
      <c r="A18" s="8" t="s">
        <v>0</v>
      </c>
      <c r="B18" s="5">
        <f>ROUND(IF(B15-B17&lt;C18*0.175-0.005,B15-B17,C18*0.175-0.005),0)</f>
        <v>0</v>
      </c>
    </row>
    <row r="19" spans="1:2" ht="15">
      <c r="A19" s="8" t="s">
        <v>1</v>
      </c>
      <c r="B19" s="5">
        <v>0</v>
      </c>
    </row>
    <row r="20" spans="1:2" ht="15">
      <c r="A20" s="8" t="s">
        <v>17</v>
      </c>
      <c r="B20" s="5">
        <v>0</v>
      </c>
    </row>
    <row r="21" spans="1:2" ht="15">
      <c r="A21" s="8" t="s">
        <v>21</v>
      </c>
      <c r="B21" s="5">
        <v>0</v>
      </c>
    </row>
    <row r="22" spans="1:2" ht="15">
      <c r="A22" s="8" t="s">
        <v>2</v>
      </c>
      <c r="B22" s="5">
        <v>0</v>
      </c>
    </row>
    <row r="23" spans="1:2" ht="15">
      <c r="A23" s="8" t="s">
        <v>3</v>
      </c>
      <c r="B23" s="5">
        <v>0</v>
      </c>
    </row>
    <row r="24" spans="1:2" ht="15">
      <c r="A24" s="8" t="s">
        <v>22</v>
      </c>
      <c r="B24">
        <f>B15-SUM(B16:B23)</f>
        <v>0</v>
      </c>
    </row>
    <row r="25" spans="1:2" ht="15">
      <c r="A25" s="8" t="s">
        <v>23</v>
      </c>
      <c r="B25">
        <f>ENE!B26+FEB!B26+MAR!B26+ABR!B26+MAY!B26+JUN!B26+JUL!B26</f>
        <v>0</v>
      </c>
    </row>
    <row r="26" spans="1:2" ht="15">
      <c r="A26" s="8" t="s">
        <v>4</v>
      </c>
      <c r="B26">
        <f>B24-B25</f>
        <v>0</v>
      </c>
    </row>
    <row r="27" spans="1:3" ht="15">
      <c r="A27" s="8" t="s">
        <v>8</v>
      </c>
      <c r="B27" s="6">
        <v>0</v>
      </c>
      <c r="C27" s="4"/>
    </row>
    <row r="28" spans="1:2" ht="15">
      <c r="A28" s="8" t="s">
        <v>9</v>
      </c>
      <c r="B28">
        <f>B26-B27</f>
        <v>0</v>
      </c>
    </row>
    <row r="29" ht="15">
      <c r="A29" s="8"/>
    </row>
    <row r="30" ht="15">
      <c r="A30" s="8"/>
    </row>
    <row r="31" ht="15">
      <c r="A31" s="9" t="s">
        <v>24</v>
      </c>
    </row>
    <row r="32" spans="1:2" ht="15">
      <c r="A32" s="4" t="s">
        <v>25</v>
      </c>
      <c r="B32" s="5"/>
    </row>
    <row r="33" spans="1:2" ht="15">
      <c r="A33" s="1" t="s">
        <v>6</v>
      </c>
      <c r="B33" s="5"/>
    </row>
    <row r="34" spans="1:2" ht="15">
      <c r="A34" s="4" t="s">
        <v>26</v>
      </c>
      <c r="B34" s="5"/>
    </row>
    <row r="35" spans="1:2" ht="15">
      <c r="A35" s="4" t="s">
        <v>27</v>
      </c>
      <c r="B35" s="5"/>
    </row>
  </sheetData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B7" sqref="B7"/>
    </sheetView>
  </sheetViews>
  <sheetFormatPr defaultColWidth="11.421875" defaultRowHeight="15"/>
  <cols>
    <col min="1" max="1" width="58.140625" style="1" customWidth="1"/>
    <col min="2" max="16384" width="11.421875" style="1" customWidth="1"/>
  </cols>
  <sheetData>
    <row r="1" spans="1:2" ht="15">
      <c r="A1" s="10" t="str">
        <f>ENE!A1</f>
        <v>EMPRESA</v>
      </c>
      <c r="B1" s="3"/>
    </row>
    <row r="2" spans="1:2" ht="15">
      <c r="A2" s="10" t="s">
        <v>35</v>
      </c>
      <c r="B2" s="3"/>
    </row>
    <row r="3" ht="15">
      <c r="A3" s="11"/>
    </row>
    <row r="4" ht="15">
      <c r="A4" s="11"/>
    </row>
    <row r="5" ht="15">
      <c r="A5" s="11"/>
    </row>
    <row r="6" spans="1:2" ht="15">
      <c r="A6" s="8" t="s">
        <v>11</v>
      </c>
      <c r="B6" s="7">
        <f>JUN!B8</f>
        <v>0</v>
      </c>
    </row>
    <row r="7" spans="1:2" ht="15">
      <c r="A7" s="2" t="s">
        <v>31</v>
      </c>
      <c r="B7" s="5"/>
    </row>
    <row r="8" spans="1:2" ht="15">
      <c r="A8" s="8" t="s">
        <v>13</v>
      </c>
      <c r="B8" s="7">
        <f>SUM(B6:B7)</f>
        <v>0</v>
      </c>
    </row>
    <row r="9" spans="1:2" ht="15">
      <c r="A9" s="8"/>
      <c r="B9" s="7"/>
    </row>
    <row r="10" spans="1:2" ht="15">
      <c r="A10" s="8" t="s">
        <v>14</v>
      </c>
      <c r="B10" s="7">
        <f>JUN!B12</f>
        <v>0</v>
      </c>
    </row>
    <row r="11" spans="1:2" ht="15">
      <c r="A11" s="2" t="s">
        <v>32</v>
      </c>
      <c r="B11" s="5">
        <v>0</v>
      </c>
    </row>
    <row r="12" spans="1:2" ht="15">
      <c r="A12" s="8" t="s">
        <v>16</v>
      </c>
      <c r="B12" s="7">
        <f>SUM(B10:B11)</f>
        <v>0</v>
      </c>
    </row>
    <row r="13" ht="15">
      <c r="A13" s="8"/>
    </row>
    <row r="14" spans="1:2" ht="15">
      <c r="A14" s="8" t="s">
        <v>7</v>
      </c>
      <c r="B14">
        <f>IF(B12&lt;B8,B8-B12,0)</f>
        <v>0</v>
      </c>
    </row>
    <row r="15" spans="1:2" ht="15">
      <c r="A15" s="8" t="s">
        <v>18</v>
      </c>
      <c r="B15">
        <f>ROUND(B14*0.175,0)</f>
        <v>0</v>
      </c>
    </row>
    <row r="16" spans="1:2" ht="15">
      <c r="A16" s="8" t="s">
        <v>19</v>
      </c>
      <c r="B16" s="5">
        <v>0</v>
      </c>
    </row>
    <row r="17" spans="1:2" ht="15">
      <c r="A17" s="8" t="s">
        <v>20</v>
      </c>
      <c r="B17" s="5">
        <f>ROUND(IF(B15&lt;(C17+C18)*0.175-0.005,IF(B15&lt;C17*0.175,B15,C17*0.175),C17*0.175-0.005),0)</f>
        <v>0</v>
      </c>
    </row>
    <row r="18" spans="1:2" ht="15">
      <c r="A18" s="8" t="s">
        <v>0</v>
      </c>
      <c r="B18" s="5">
        <f>ROUND(IF(B15-B17&lt;C18*0.175-0.005,B15-B17,C18*0.175-0.005),0)</f>
        <v>0</v>
      </c>
    </row>
    <row r="19" spans="1:2" ht="15">
      <c r="A19" s="8" t="s">
        <v>1</v>
      </c>
      <c r="B19" s="5">
        <v>0</v>
      </c>
    </row>
    <row r="20" spans="1:2" ht="15">
      <c r="A20" s="8" t="s">
        <v>17</v>
      </c>
      <c r="B20" s="5">
        <v>0</v>
      </c>
    </row>
    <row r="21" spans="1:2" ht="15">
      <c r="A21" s="8" t="s">
        <v>21</v>
      </c>
      <c r="B21" s="5">
        <v>0</v>
      </c>
    </row>
    <row r="22" spans="1:2" ht="15">
      <c r="A22" s="8" t="s">
        <v>2</v>
      </c>
      <c r="B22" s="5">
        <v>0</v>
      </c>
    </row>
    <row r="23" spans="1:2" ht="15">
      <c r="A23" s="8" t="s">
        <v>3</v>
      </c>
      <c r="B23" s="5">
        <v>0</v>
      </c>
    </row>
    <row r="24" spans="1:2" ht="15">
      <c r="A24" s="8" t="s">
        <v>22</v>
      </c>
      <c r="B24">
        <f>B15-SUM(B16:B23)</f>
        <v>0</v>
      </c>
    </row>
    <row r="25" spans="1:2" ht="15">
      <c r="A25" s="8" t="s">
        <v>23</v>
      </c>
      <c r="B25">
        <f>ENE!B26+FEB!B26+MAR!B26+ABR!B26+MAY!B26+JUN!B26</f>
        <v>0</v>
      </c>
    </row>
    <row r="26" spans="1:2" ht="15">
      <c r="A26" s="8" t="s">
        <v>4</v>
      </c>
      <c r="B26">
        <f>B24-B25</f>
        <v>0</v>
      </c>
    </row>
    <row r="27" spans="1:3" ht="15">
      <c r="A27" s="8" t="s">
        <v>8</v>
      </c>
      <c r="B27" s="6">
        <v>0</v>
      </c>
      <c r="C27" s="4"/>
    </row>
    <row r="28" spans="1:2" ht="15">
      <c r="A28" s="8" t="s">
        <v>9</v>
      </c>
      <c r="B28">
        <f>B26-B27</f>
        <v>0</v>
      </c>
    </row>
    <row r="29" ht="15">
      <c r="A29" s="8"/>
    </row>
    <row r="30" ht="15">
      <c r="A30" s="8"/>
    </row>
    <row r="31" ht="15">
      <c r="A31" s="9" t="s">
        <v>24</v>
      </c>
    </row>
    <row r="32" spans="1:2" ht="15">
      <c r="A32" s="4" t="s">
        <v>25</v>
      </c>
      <c r="B32" s="5"/>
    </row>
    <row r="33" spans="1:2" ht="15">
      <c r="A33" s="1" t="s">
        <v>6</v>
      </c>
      <c r="B33" s="5"/>
    </row>
    <row r="34" spans="1:2" ht="15">
      <c r="A34" s="4" t="s">
        <v>26</v>
      </c>
      <c r="B34" s="5"/>
    </row>
    <row r="35" spans="1:2" ht="15">
      <c r="A35" s="4" t="s">
        <v>27</v>
      </c>
      <c r="B35" s="5"/>
    </row>
  </sheetData>
  <printOptions/>
  <pageMargins left="0.75" right="0.7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B7" sqref="B7"/>
    </sheetView>
  </sheetViews>
  <sheetFormatPr defaultColWidth="11.421875" defaultRowHeight="15"/>
  <cols>
    <col min="1" max="1" width="58.140625" style="1" customWidth="1"/>
    <col min="2" max="16384" width="11.421875" style="1" customWidth="1"/>
  </cols>
  <sheetData>
    <row r="1" spans="1:2" ht="15">
      <c r="A1" s="10" t="str">
        <f>ENE!A1</f>
        <v>EMPRESA</v>
      </c>
      <c r="B1" s="3"/>
    </row>
    <row r="2" spans="1:2" ht="15">
      <c r="A2" s="10" t="s">
        <v>34</v>
      </c>
      <c r="B2" s="3"/>
    </row>
    <row r="3" ht="15">
      <c r="A3" s="11"/>
    </row>
    <row r="4" ht="15">
      <c r="A4" s="11"/>
    </row>
    <row r="5" ht="15">
      <c r="A5" s="11"/>
    </row>
    <row r="6" spans="1:2" ht="15">
      <c r="A6" s="8" t="s">
        <v>11</v>
      </c>
      <c r="B6" s="7">
        <f>MAY!B8</f>
        <v>0</v>
      </c>
    </row>
    <row r="7" spans="1:2" ht="15">
      <c r="A7" s="2" t="s">
        <v>31</v>
      </c>
      <c r="B7" s="5"/>
    </row>
    <row r="8" spans="1:2" ht="15">
      <c r="A8" s="8" t="s">
        <v>13</v>
      </c>
      <c r="B8" s="7">
        <f>SUM(B6:B7)</f>
        <v>0</v>
      </c>
    </row>
    <row r="9" spans="1:2" ht="15">
      <c r="A9" s="8"/>
      <c r="B9" s="7"/>
    </row>
    <row r="10" spans="1:2" ht="15">
      <c r="A10" s="8" t="s">
        <v>14</v>
      </c>
      <c r="B10" s="7">
        <f>MAY!B12</f>
        <v>0</v>
      </c>
    </row>
    <row r="11" spans="1:2" ht="15">
      <c r="A11" s="2" t="s">
        <v>32</v>
      </c>
      <c r="B11" s="5">
        <v>0</v>
      </c>
    </row>
    <row r="12" spans="1:2" ht="15">
      <c r="A12" s="8" t="s">
        <v>16</v>
      </c>
      <c r="B12" s="7">
        <f>SUM(B10:B11)</f>
        <v>0</v>
      </c>
    </row>
    <row r="13" ht="15">
      <c r="A13" s="8"/>
    </row>
    <row r="14" spans="1:2" ht="15">
      <c r="A14" s="8" t="s">
        <v>7</v>
      </c>
      <c r="B14">
        <f>IF(B12&lt;B8,B8-B12,0)</f>
        <v>0</v>
      </c>
    </row>
    <row r="15" spans="1:2" ht="15">
      <c r="A15" s="8" t="s">
        <v>18</v>
      </c>
      <c r="B15">
        <f>ROUND(B14*0.175,0)</f>
        <v>0</v>
      </c>
    </row>
    <row r="16" spans="1:2" ht="15">
      <c r="A16" s="8" t="s">
        <v>19</v>
      </c>
      <c r="B16" s="5">
        <v>0</v>
      </c>
    </row>
    <row r="17" spans="1:2" ht="15">
      <c r="A17" s="8" t="s">
        <v>20</v>
      </c>
      <c r="B17" s="5">
        <f>ROUND(IF(B15&lt;(C17+C18)*0.175-0.005,IF(B15&lt;C17*0.175,B15,C17*0.175),C17*0.175-0.005),0)</f>
        <v>0</v>
      </c>
    </row>
    <row r="18" spans="1:2" ht="15">
      <c r="A18" s="8" t="s">
        <v>0</v>
      </c>
      <c r="B18" s="5">
        <f>ROUND(IF(B15-B17&lt;C18*0.175-0.005,B15-B17,C18*0.175-0.005),0)</f>
        <v>0</v>
      </c>
    </row>
    <row r="19" spans="1:2" ht="15">
      <c r="A19" s="8" t="s">
        <v>1</v>
      </c>
      <c r="B19" s="5">
        <v>0</v>
      </c>
    </row>
    <row r="20" spans="1:2" ht="15">
      <c r="A20" s="8" t="s">
        <v>17</v>
      </c>
      <c r="B20" s="5">
        <v>0</v>
      </c>
    </row>
    <row r="21" spans="1:2" ht="15">
      <c r="A21" s="8" t="s">
        <v>21</v>
      </c>
      <c r="B21" s="5">
        <v>0</v>
      </c>
    </row>
    <row r="22" spans="1:2" ht="15">
      <c r="A22" s="8" t="s">
        <v>2</v>
      </c>
      <c r="B22" s="5">
        <v>0</v>
      </c>
    </row>
    <row r="23" spans="1:2" ht="15">
      <c r="A23" s="8" t="s">
        <v>3</v>
      </c>
      <c r="B23" s="5">
        <v>0</v>
      </c>
    </row>
    <row r="24" spans="1:2" ht="15">
      <c r="A24" s="8" t="s">
        <v>22</v>
      </c>
      <c r="B24">
        <f>B15-SUM(B16:B23)</f>
        <v>0</v>
      </c>
    </row>
    <row r="25" spans="1:2" ht="15">
      <c r="A25" s="8" t="s">
        <v>23</v>
      </c>
      <c r="B25">
        <f>ENE!B26+FEB!B26+MAR!B26+ABR!B26+MAY!B26</f>
        <v>0</v>
      </c>
    </row>
    <row r="26" spans="1:2" ht="15">
      <c r="A26" s="8" t="s">
        <v>4</v>
      </c>
      <c r="B26">
        <f>B24-B25</f>
        <v>0</v>
      </c>
    </row>
    <row r="27" spans="1:3" ht="15">
      <c r="A27" s="8" t="s">
        <v>8</v>
      </c>
      <c r="B27" s="6">
        <v>0</v>
      </c>
      <c r="C27" s="4"/>
    </row>
    <row r="28" spans="1:2" ht="15">
      <c r="A28" s="8" t="s">
        <v>9</v>
      </c>
      <c r="B28">
        <f>B26-B27</f>
        <v>0</v>
      </c>
    </row>
    <row r="29" ht="15">
      <c r="A29" s="8"/>
    </row>
    <row r="30" ht="15">
      <c r="A30" s="8"/>
    </row>
    <row r="31" ht="15">
      <c r="A31" s="9" t="s">
        <v>24</v>
      </c>
    </row>
    <row r="32" spans="1:2" ht="15">
      <c r="A32" s="4" t="s">
        <v>25</v>
      </c>
      <c r="B32" s="5"/>
    </row>
    <row r="33" spans="1:2" ht="15">
      <c r="A33" s="1" t="s">
        <v>6</v>
      </c>
      <c r="B33" s="5"/>
    </row>
    <row r="34" spans="1:2" ht="15">
      <c r="A34" s="4" t="s">
        <v>26</v>
      </c>
      <c r="B34" s="5"/>
    </row>
    <row r="35" spans="1:2" ht="15">
      <c r="A35" s="4" t="s">
        <v>27</v>
      </c>
      <c r="B35" s="5"/>
    </row>
  </sheetData>
  <printOptions/>
  <pageMargins left="0.75" right="0.75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B7" sqref="B7"/>
    </sheetView>
  </sheetViews>
  <sheetFormatPr defaultColWidth="11.421875" defaultRowHeight="15"/>
  <cols>
    <col min="1" max="1" width="58.140625" style="1" customWidth="1"/>
    <col min="2" max="16384" width="11.421875" style="1" customWidth="1"/>
  </cols>
  <sheetData>
    <row r="1" spans="1:2" ht="15">
      <c r="A1" s="10" t="str">
        <f>ENE!A1</f>
        <v>EMPRESA</v>
      </c>
      <c r="B1" s="3"/>
    </row>
    <row r="2" spans="1:2" ht="15">
      <c r="A2" s="10" t="s">
        <v>33</v>
      </c>
      <c r="B2" s="3"/>
    </row>
    <row r="3" ht="15">
      <c r="A3" s="11"/>
    </row>
    <row r="4" ht="15">
      <c r="A4" s="11"/>
    </row>
    <row r="5" ht="15">
      <c r="A5" s="11"/>
    </row>
    <row r="6" spans="1:2" ht="15">
      <c r="A6" s="8" t="s">
        <v>11</v>
      </c>
      <c r="B6" s="7">
        <f>ABR!B8</f>
        <v>0</v>
      </c>
    </row>
    <row r="7" spans="1:2" ht="15">
      <c r="A7" s="2" t="s">
        <v>31</v>
      </c>
      <c r="B7" s="5"/>
    </row>
    <row r="8" spans="1:2" ht="15">
      <c r="A8" s="8" t="s">
        <v>13</v>
      </c>
      <c r="B8" s="7">
        <f>SUM(B6:B7)</f>
        <v>0</v>
      </c>
    </row>
    <row r="9" spans="1:2" ht="15">
      <c r="A9" s="8"/>
      <c r="B9" s="7"/>
    </row>
    <row r="10" spans="1:2" ht="15">
      <c r="A10" s="8" t="s">
        <v>14</v>
      </c>
      <c r="B10" s="7">
        <f>ABR!B12</f>
        <v>0</v>
      </c>
    </row>
    <row r="11" spans="1:2" ht="15">
      <c r="A11" s="2" t="s">
        <v>32</v>
      </c>
      <c r="B11" s="5">
        <v>0</v>
      </c>
    </row>
    <row r="12" spans="1:2" ht="15">
      <c r="A12" s="8" t="s">
        <v>16</v>
      </c>
      <c r="B12" s="7">
        <f>SUM(B10:B11)</f>
        <v>0</v>
      </c>
    </row>
    <row r="13" ht="15">
      <c r="A13" s="8"/>
    </row>
    <row r="14" spans="1:2" ht="15">
      <c r="A14" s="8" t="s">
        <v>7</v>
      </c>
      <c r="B14">
        <f>IF(B12&lt;B8,B8-B12,0)</f>
        <v>0</v>
      </c>
    </row>
    <row r="15" spans="1:2" ht="15">
      <c r="A15" s="8" t="s">
        <v>18</v>
      </c>
      <c r="B15">
        <f>ROUND(B14*0.175,0)</f>
        <v>0</v>
      </c>
    </row>
    <row r="16" spans="1:2" ht="15">
      <c r="A16" s="8" t="s">
        <v>19</v>
      </c>
      <c r="B16" s="5">
        <v>0</v>
      </c>
    </row>
    <row r="17" spans="1:2" ht="15">
      <c r="A17" s="8" t="s">
        <v>20</v>
      </c>
      <c r="B17" s="5">
        <f>ROUND(IF(B15&lt;(C17+C18)*0.175-0.005,IF(B15&lt;C17*0.175,B15,C17*0.175),C17*0.175-0.005),0)</f>
        <v>0</v>
      </c>
    </row>
    <row r="18" spans="1:2" ht="15">
      <c r="A18" s="8" t="s">
        <v>0</v>
      </c>
      <c r="B18" s="5">
        <f>ROUND(IF(B15-B17&lt;C18*0.175-0.005,B15-B17,C18*0.175-0.005),0)</f>
        <v>0</v>
      </c>
    </row>
    <row r="19" spans="1:2" ht="15">
      <c r="A19" s="8" t="s">
        <v>1</v>
      </c>
      <c r="B19" s="5">
        <v>0</v>
      </c>
    </row>
    <row r="20" spans="1:2" ht="15">
      <c r="A20" s="8" t="s">
        <v>17</v>
      </c>
      <c r="B20" s="5">
        <v>0</v>
      </c>
    </row>
    <row r="21" spans="1:2" ht="15">
      <c r="A21" s="8" t="s">
        <v>21</v>
      </c>
      <c r="B21" s="5">
        <v>0</v>
      </c>
    </row>
    <row r="22" spans="1:2" ht="15">
      <c r="A22" s="8" t="s">
        <v>2</v>
      </c>
      <c r="B22" s="5">
        <v>0</v>
      </c>
    </row>
    <row r="23" spans="1:2" ht="15">
      <c r="A23" s="8" t="s">
        <v>3</v>
      </c>
      <c r="B23" s="5">
        <v>0</v>
      </c>
    </row>
    <row r="24" spans="1:2" ht="15">
      <c r="A24" s="8" t="s">
        <v>22</v>
      </c>
      <c r="B24">
        <f>B15-SUM(B16:B23)</f>
        <v>0</v>
      </c>
    </row>
    <row r="25" spans="1:2" ht="15">
      <c r="A25" s="8" t="s">
        <v>23</v>
      </c>
      <c r="B25">
        <f>ENE!B26+FEB!B26+MAR!B26+ABR!B26</f>
        <v>0</v>
      </c>
    </row>
    <row r="26" spans="1:2" ht="15">
      <c r="A26" s="8" t="s">
        <v>4</v>
      </c>
      <c r="B26">
        <f>B24-B25</f>
        <v>0</v>
      </c>
    </row>
    <row r="27" spans="1:3" ht="15">
      <c r="A27" s="8" t="s">
        <v>8</v>
      </c>
      <c r="B27" s="6">
        <v>0</v>
      </c>
      <c r="C27" s="4"/>
    </row>
    <row r="28" spans="1:2" ht="15">
      <c r="A28" s="8" t="s">
        <v>9</v>
      </c>
      <c r="B28">
        <f>B26-B27</f>
        <v>0</v>
      </c>
    </row>
    <row r="29" ht="15">
      <c r="A29" s="8"/>
    </row>
    <row r="30" ht="15">
      <c r="A30" s="8"/>
    </row>
    <row r="31" ht="15">
      <c r="A31" s="9" t="s">
        <v>24</v>
      </c>
    </row>
    <row r="32" spans="1:2" ht="15">
      <c r="A32" s="4" t="s">
        <v>25</v>
      </c>
      <c r="B32" s="5"/>
    </row>
    <row r="33" spans="1:2" ht="15">
      <c r="A33" s="1" t="s">
        <v>6</v>
      </c>
      <c r="B33" s="5"/>
    </row>
    <row r="34" spans="1:2" ht="15">
      <c r="A34" s="4" t="s">
        <v>26</v>
      </c>
      <c r="B34" s="5"/>
    </row>
    <row r="35" spans="1:2" ht="15">
      <c r="A35" s="4" t="s">
        <v>27</v>
      </c>
      <c r="B35" s="5"/>
    </row>
  </sheetData>
  <printOptions/>
  <pageMargins left="0.75" right="0.7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B7" sqref="B7"/>
    </sheetView>
  </sheetViews>
  <sheetFormatPr defaultColWidth="11.421875" defaultRowHeight="15"/>
  <cols>
    <col min="1" max="1" width="58.140625" style="1" customWidth="1"/>
    <col min="2" max="16384" width="11.421875" style="1" customWidth="1"/>
  </cols>
  <sheetData>
    <row r="1" spans="1:2" ht="15">
      <c r="A1" s="10" t="str">
        <f>ENE!A1</f>
        <v>EMPRESA</v>
      </c>
      <c r="B1" s="3"/>
    </row>
    <row r="2" spans="1:2" ht="15">
      <c r="A2" s="10" t="s">
        <v>30</v>
      </c>
      <c r="B2" s="3"/>
    </row>
    <row r="3" ht="15">
      <c r="A3" s="11"/>
    </row>
    <row r="4" ht="15">
      <c r="A4" s="11"/>
    </row>
    <row r="5" ht="15">
      <c r="A5" s="11"/>
    </row>
    <row r="6" spans="1:2" ht="15">
      <c r="A6" s="8" t="s">
        <v>11</v>
      </c>
      <c r="B6" s="7">
        <f>MAR!B8</f>
        <v>0</v>
      </c>
    </row>
    <row r="7" spans="1:2" ht="15">
      <c r="A7" s="2" t="s">
        <v>31</v>
      </c>
      <c r="B7" s="5"/>
    </row>
    <row r="8" spans="1:2" ht="15">
      <c r="A8" s="8" t="s">
        <v>13</v>
      </c>
      <c r="B8" s="7">
        <f>SUM(B6:B7)</f>
        <v>0</v>
      </c>
    </row>
    <row r="9" spans="1:2" ht="15">
      <c r="A9" s="8"/>
      <c r="B9" s="7"/>
    </row>
    <row r="10" spans="1:2" ht="15">
      <c r="A10" s="8" t="s">
        <v>14</v>
      </c>
      <c r="B10" s="7">
        <f>MAR!B12</f>
        <v>0</v>
      </c>
    </row>
    <row r="11" spans="1:2" ht="15">
      <c r="A11" s="2" t="s">
        <v>32</v>
      </c>
      <c r="B11" s="5">
        <v>0</v>
      </c>
    </row>
    <row r="12" spans="1:2" ht="15">
      <c r="A12" s="8" t="s">
        <v>16</v>
      </c>
      <c r="B12" s="7">
        <f>SUM(B10:B11)</f>
        <v>0</v>
      </c>
    </row>
    <row r="13" ht="15">
      <c r="A13" s="8"/>
    </row>
    <row r="14" spans="1:2" ht="15">
      <c r="A14" s="8" t="s">
        <v>7</v>
      </c>
      <c r="B14">
        <f>IF(B12&lt;B8,B8-B12,0)</f>
        <v>0</v>
      </c>
    </row>
    <row r="15" spans="1:2" ht="15">
      <c r="A15" s="8" t="s">
        <v>18</v>
      </c>
      <c r="B15">
        <f>ROUND(B14*0.175,0)</f>
        <v>0</v>
      </c>
    </row>
    <row r="16" spans="1:2" ht="15">
      <c r="A16" s="8" t="s">
        <v>19</v>
      </c>
      <c r="B16" s="5">
        <v>0</v>
      </c>
    </row>
    <row r="17" spans="1:2" ht="15">
      <c r="A17" s="8" t="s">
        <v>20</v>
      </c>
      <c r="B17" s="5">
        <f>ROUND(IF(B15&lt;(C17+C18)*0.175-0.005,IF(B15&lt;C17*0.175,B15,C17*0.175),C17*0.175-0.005),0)</f>
        <v>0</v>
      </c>
    </row>
    <row r="18" spans="1:2" ht="15">
      <c r="A18" s="8" t="s">
        <v>0</v>
      </c>
      <c r="B18" s="5">
        <f>ROUND(IF(B15-B17&lt;C18*0.175-0.005,B15-B17,C18*0.175-0.005),0)</f>
        <v>0</v>
      </c>
    </row>
    <row r="19" spans="1:2" ht="15">
      <c r="A19" s="8" t="s">
        <v>1</v>
      </c>
      <c r="B19" s="5">
        <v>0</v>
      </c>
    </row>
    <row r="20" spans="1:2" ht="15">
      <c r="A20" s="8" t="s">
        <v>17</v>
      </c>
      <c r="B20" s="5">
        <v>0</v>
      </c>
    </row>
    <row r="21" spans="1:2" ht="15">
      <c r="A21" s="8" t="s">
        <v>21</v>
      </c>
      <c r="B21" s="5">
        <v>0</v>
      </c>
    </row>
    <row r="22" spans="1:2" ht="15">
      <c r="A22" s="8" t="s">
        <v>2</v>
      </c>
      <c r="B22" s="5">
        <v>0</v>
      </c>
    </row>
    <row r="23" spans="1:2" ht="15">
      <c r="A23" s="8" t="s">
        <v>3</v>
      </c>
      <c r="B23" s="5">
        <v>0</v>
      </c>
    </row>
    <row r="24" spans="1:2" ht="15">
      <c r="A24" s="8" t="s">
        <v>22</v>
      </c>
      <c r="B24">
        <f>B15-SUM(B16:B23)</f>
        <v>0</v>
      </c>
    </row>
    <row r="25" spans="1:2" ht="15">
      <c r="A25" s="8" t="s">
        <v>23</v>
      </c>
      <c r="B25">
        <f>ENE!B26+FEB!B26+MAR!B26</f>
        <v>0</v>
      </c>
    </row>
    <row r="26" spans="1:2" ht="15">
      <c r="A26" s="8" t="s">
        <v>4</v>
      </c>
      <c r="B26">
        <f>B24-B25</f>
        <v>0</v>
      </c>
    </row>
    <row r="27" spans="1:3" ht="15">
      <c r="A27" s="8" t="s">
        <v>8</v>
      </c>
      <c r="B27" s="6">
        <v>0</v>
      </c>
      <c r="C27" s="4"/>
    </row>
    <row r="28" spans="1:2" ht="15">
      <c r="A28" s="8" t="s">
        <v>9</v>
      </c>
      <c r="B28">
        <f>B26-B27</f>
        <v>0</v>
      </c>
    </row>
    <row r="29" ht="15">
      <c r="A29" s="8"/>
    </row>
    <row r="30" ht="15">
      <c r="A30" s="8"/>
    </row>
    <row r="31" ht="15">
      <c r="A31" s="9" t="s">
        <v>24</v>
      </c>
    </row>
    <row r="32" spans="1:2" ht="15">
      <c r="A32" s="4" t="s">
        <v>25</v>
      </c>
      <c r="B32" s="5"/>
    </row>
    <row r="33" spans="1:2" ht="15">
      <c r="A33" s="1" t="s">
        <v>6</v>
      </c>
      <c r="B33" s="5"/>
    </row>
    <row r="34" spans="1:2" ht="15">
      <c r="A34" s="4" t="s">
        <v>26</v>
      </c>
      <c r="B34" s="5"/>
    </row>
    <row r="35" spans="1:2" ht="15">
      <c r="A35" s="4" t="s">
        <v>27</v>
      </c>
      <c r="B35" s="5"/>
    </row>
  </sheetData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2013-01-21T03:59:21Z</cp:lastPrinted>
  <dcterms:created xsi:type="dcterms:W3CDTF">2011-05-13T23:03:41Z</dcterms:created>
  <dcterms:modified xsi:type="dcterms:W3CDTF">2013-01-21T04:01:48Z</dcterms:modified>
  <cp:category/>
  <cp:version/>
  <cp:contentType/>
  <cp:contentStatus/>
</cp:coreProperties>
</file>